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Desktop\BREJO 2024\SAÚDE 2024\PL 009- PE 007 MEDICAMENTOS E MATERIAL MÉDICO\MATERIAL MÉDICO HOSP 1\MATERIAL MÉDICO - NOVO\"/>
    </mc:Choice>
  </mc:AlternateContent>
  <xr:revisionPtr revIDLastSave="0" documentId="13_ncr:1_{D0E8C72A-578D-4374-BB60-D456D2C032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OS" sheetId="1" r:id="rId1"/>
    <sheet name="Anexo 1" sheetId="3" r:id="rId2"/>
  </sheets>
  <definedNames>
    <definedName name="_xlnm._FilterDatabase" localSheetId="0" hidden="1">OBJETOS!$A$5:$O$262</definedName>
    <definedName name="_xlnm.Print_Area" localSheetId="1">'Anexo 1'!$A$1:$O$16</definedName>
    <definedName name="_xlnm.Print_Area" localSheetId="0">OBJETOS!$A$1:$O$300</definedName>
  </definedNames>
  <calcPr calcId="191029"/>
</workbook>
</file>

<file path=xl/calcChain.xml><?xml version="1.0" encoding="utf-8"?>
<calcChain xmlns="http://schemas.openxmlformats.org/spreadsheetml/2006/main">
  <c r="O274" i="1" l="1"/>
  <c r="O269" i="1"/>
  <c r="O268" i="1"/>
  <c r="O172" i="1"/>
  <c r="O159" i="1"/>
  <c r="O157" i="1"/>
  <c r="O155" i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O171" i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O158" i="1"/>
  <c r="O156" i="1"/>
  <c r="O154" i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O133" i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N262" i="1" l="1"/>
  <c r="O6" i="1"/>
  <c r="O262" i="1" l="1"/>
  <c r="L276" i="1" l="1"/>
</calcChain>
</file>

<file path=xl/sharedStrings.xml><?xml version="1.0" encoding="utf-8"?>
<sst xmlns="http://schemas.openxmlformats.org/spreadsheetml/2006/main" count="1187" uniqueCount="598">
  <si>
    <t xml:space="preserve">Mapa Comparativo de Preços </t>
  </si>
  <si>
    <t>Secretaria(s) Requisitante(s): FUNDO  MUNICIPAL DE SAÚDE  DE BREJO DA MADRE DE DEUS (FMSBJMD)</t>
  </si>
  <si>
    <t>Item</t>
  </si>
  <si>
    <t>CÓDIGO BPS</t>
  </si>
  <si>
    <t xml:space="preserve">DESCRIÇÃO </t>
  </si>
  <si>
    <t>QTD</t>
  </si>
  <si>
    <t>UND</t>
  </si>
  <si>
    <t>MÉDIA BPS</t>
  </si>
  <si>
    <t>BANCO DE  PREÇOS</t>
  </si>
  <si>
    <t>MÉDIA</t>
  </si>
  <si>
    <t>Total</t>
  </si>
  <si>
    <t>BR 0348807</t>
  </si>
  <si>
    <t>ABAIXADOR LÍNGUA, MATERIAL: MADEIRA, TIPO: DESCARTÁVEL, COMPRIMENTO: 14 CM, FORMATO: TIPO ESPÁTULA, EMBALAGEM INDIVIDUAL, LARGURA: 1,50 CM, ESPESSURA: 2 MM. PACOTE COM 100 UNIDADES.</t>
  </si>
  <si>
    <t xml:space="preserve">PCT </t>
  </si>
  <si>
    <t>BR 0434280</t>
  </si>
  <si>
    <t>ÁCIDO ACÉTICO, CONCENTRAÇÃO : A 3%, FORMA FARMACÊUTICA: SOLUÇÃO AQUOSA. EMBALAGEM 1L</t>
  </si>
  <si>
    <t>FRASCO</t>
  </si>
  <si>
    <t>BR 0434278</t>
  </si>
  <si>
    <t>ÁCIDO ACÉTICO, CONCENTRAÇÃO : A 5%, FORMA FARMACÊUTICA: SOLUÇÃO AQUOSA. EMBALAGEM 1L</t>
  </si>
  <si>
    <t>BR 0281657</t>
  </si>
  <si>
    <t>ÁCIDOS GRAXOS ESSENCIAIS, COMPOSIÇÃO: COMPOSTO DOS ÁCIDOS CAPRÍLICO, CÁPRICO, LÁURICO, COMPONENTES: LINOLÊICO, LECITINA DE SOJA, APRESENTAÇÃO: ASSOCIADOS COM VITAMINAS "A" E "E", TIPO: LOÇÃO OLEOSA. FRASCO 200ML</t>
  </si>
  <si>
    <t>BR 0376500</t>
  </si>
  <si>
    <t>ADAPTADOR, TIPO: TRANSFERÊNCIA DE SOLUÇÕES PARENTERAIS, CARACTERÍSTICA ADICIONAL: PONTA PERFURANTE FRASCOS E BOLSAS, PONTA LUER SLIP, COMPRIMENTO 7 A 10 CM, ESTERILIDADE: ESTÉRIL E DESCARTÁVEL, ACESSÓRIOS: TAMPAS PROTETORAS</t>
  </si>
  <si>
    <t>Unidade</t>
  </si>
  <si>
    <t>BR 0397510</t>
  </si>
  <si>
    <t>AGULHA HIPODÉRMICA , MATERIAL: AÇO INOXIDÁVEL SILICONIZADO, DIMENSÃO: 24 G X 3/4" (20X5,5), TIPO PONTA: BISEL CURTO TRIFACETADO, TIPO CONEXÃO: CONECTOR LUER LOCK OU SLIP EM PLÁSTICO, TIPO FIXAÇÃO: PROTETOR PLÁSTICO, TIPO USO: ESTÉRIL, DESCARTÁVEL, EMBALAGEM INDIVIDUAL.</t>
  </si>
  <si>
    <t>BR 0439812</t>
  </si>
  <si>
    <t>AGULHA HIPODÉRMICA , MATERIAL: AÇO INOXIDÁVEL SILICONIZADO, DIMENSÃO: 26 G X 1,2" (13X4,5), TIPO PONTA: BISEL CURTO TRIFACETADO, TIPO CONEXÃO: CONECTOR LUER LOCK OU SLIP EM PLÁSTICO, TIPO FIXAÇÃO: PROTETOR PLÁSTICO, TIPO USO: ESTÉRIL, DESCARTÁVEL, EMBALAGEM INDIVIDUAL.</t>
  </si>
  <si>
    <t>BR 0439799</t>
  </si>
  <si>
    <t>AGULHA HIPODÉRMICA, MATERIAL: AÇO INOXIDÁVEL SILICONIZADO, DIMENSÃO: 18 G X 1 1,2" ( 40X1,2), TIPO PONTA: BISEL CURTO TRIFACETADO, TIPO CONEXÃO: CONECTOR LUER LOCK OU SLIP EM PLÁSTICO, TIPO FIXAÇÃO: PROTETOR PLÁSTICO, TIPO USO: ESTÉRIL, DESCARTÁVEL, EMBALAGEM INDIVIDUAL.</t>
  </si>
  <si>
    <t>BR 0439804</t>
  </si>
  <si>
    <t>AGULHA HIPODÉRMICA, MATERIAL: AÇO INOXIDÁVEL SILICONIZADO, DIMENSÃO: 21 G X 1" (25X8), TIPO PONTA: BISEL CURTO TRIFACETADO, TIPO CONEXÃO: CONECTOR LUER LOCK OU SLIP EM PLÁSTICO, TIPO FIXAÇÃO: PROTETOR PLÁSTICO, TIPO USO: ESTÉRIL, DESCARTÁVEL, EMBALAGEM INDIVIDUAL</t>
  </si>
  <si>
    <t>BR 0439807</t>
  </si>
  <si>
    <t>AGULHA HIPODÉRMICA, MATERIAL: AÇO INOXIDÁVEL SILICONIZADO, DIMENSÃO: 22 G X 1" (25X7), TIPO PONTA: BISEL CURTO TRIFACETADO, TIPO CONEXÃO: CONECTOR LUER LOCK OU SLIP EM PLÁSTICO, TIPO FIXAÇÃO: PROTETOR PLÁSTICO, TIPO USO: ESTÉRIL, DESCARTÁVEL, EMBALAGEM INDIVIDUAL.</t>
  </si>
  <si>
    <t>BR 0439809</t>
  </si>
  <si>
    <t>AGULHA HIPODÉRMICA, MATERIAL: AÇO INOXIDÁVEL SILICONIZADO, DIMENSÃO: 23 G X 1" (25X6), TIPO PONTA: BISEL CURTO TRIFACETADO, TIPO CONEXÃO: CONECTOR LUER LOCK OU SLIP EM PLÁSTICO, TIPO FIXAÇÃO: PROTETOR PLÁSTICO, TIPO USO: ESTÉRIL, DESCARTÁVEL, EMBALAGEM INDIVIDUAL.</t>
  </si>
  <si>
    <t>BR 0348275</t>
  </si>
  <si>
    <t>ÁLCCOL ISOPROPÍLICO 99,5%. 1 L</t>
  </si>
  <si>
    <t>Frasco</t>
  </si>
  <si>
    <t>BR 0346633</t>
  </si>
  <si>
    <t>ÁLCOOL ABSOLUTO 99,5%  1L</t>
  </si>
  <si>
    <t>BR0269943</t>
  </si>
  <si>
    <t>ÁLCOOL ETÍLICO, TIPO: HIDRATADO, TEOR ALCOÓLICO: 70%_(70°GL), APRESENTAÇÃO: GEL. EMBALAGEM 500ML</t>
  </si>
  <si>
    <t>BR 0269941</t>
  </si>
  <si>
    <t>ÁLCOOL ETÍLICO, TIPO: HIDRATADO, TEOR ALCOÓLICO: 70%_(70°GL), APRESENTAÇÃO: LÍQUIDO. EMBALAGEM 1000ML.</t>
  </si>
  <si>
    <t>ALGODÃO, TIPO: HIDRÓFILO, APRESENTAÇÃO: EM MANTAS, MATERIAL: ALVEJADO, PURIFICADO, ISENTO DE IMPUREZAS, CARACTERÍSTICAS ADICIONAIS: ENROLADO EM PAPEL APROPRIADO, ESTERILIDADE: NÃO ESTÉRIL, TIPO EMBALAGEM: EMBALAGEM INDIVIDUAL. EMABAGEM 500G.</t>
  </si>
  <si>
    <t>BR 0279726</t>
  </si>
  <si>
    <t>ALGODÃO, TIPO: ORTOPÉDICO, APRESENTAÇÃO: EM MANTAS, MATERIAL: EM FIBRA DE ALGODÃO CRÚ, TAMANHO: 20 CM, CARACTERÍSTICAS ADICIONAIS: ENROLADO EM PAPEL APROPRIADO, TIPO EMBALAGEM: EMBALAGEM INDIVIDUAL. EMBALAGEM 500G.</t>
  </si>
  <si>
    <t>BR 0444355</t>
  </si>
  <si>
    <t>ATADURA, TIPO 1: CREPOM, MATERIAL 1: 100% ALGODÃO, DIMENSÕES: 10 CM, GRAMATURA 1: CERCA DE 13 FIOS, CM2, EMBALAGEM: EMBALAGEM INDIVIDUAL. 1,80M</t>
  </si>
  <si>
    <t>Rolo</t>
  </si>
  <si>
    <t>BR 0444365</t>
  </si>
  <si>
    <t>ATADURA, TIPO 1: CREPOM, MATERIAL 1: 100% ALGODÃO, DIMENSÕES: 15 CM, GRAMATURA 1: CERCA DE 13 FIOS, CM2, EMBALAGEM: EMBALAGEM INDIVIDUAL 1,80M</t>
  </si>
  <si>
    <t>BR 0444371</t>
  </si>
  <si>
    <t>ATADURA, TIPO 1: CREPOM, MATERIAL 1: 100% ALGODÃO, DIMENSÕES: 20 CM, GRAMATURA 1: CERCA DE 13 FIOS, CM2, EMBALAGEM: EMBALAGEM INDIVIDUAL 1,80M</t>
  </si>
  <si>
    <t>BR 0444375</t>
  </si>
  <si>
    <t>ATADURA, TIPO 1: CREPOM, MATERIAL 1: 100% ALGODÃO, DIMENSÕES: 30 CM, GRAMATURA 1: CERCA DE 13 FIOS, CM2, EMBALAGEM: EMBALAGEM INDIVIDUAL 1,80M</t>
  </si>
  <si>
    <t>BR 0444609</t>
  </si>
  <si>
    <t>ATADURA, TIPO 1: GESSADA, MATERIAL 1: 100% ALGODÃO, DIMENSÕES: 10 CM, CARACTERÍSTICAS ADICIONAIS 1: SECAGEM ULTRA RÁPIDA. ROLO 3M.</t>
  </si>
  <si>
    <t>BR 0444613</t>
  </si>
  <si>
    <t>ATADURA, TIPO 1: GESSADA, MATERIAL 1: 100% ALGODÃO, DIMENSÕES: 15 CM, CARACTERÍSTICAS ADICIONAIS 1: SECAGEM ULTRA RÁPIDA. ROLO 3M.</t>
  </si>
  <si>
    <t>BR 0444614</t>
  </si>
  <si>
    <t>ATADURA, TIPO 1: GESSADA, MATERIAL 1:100% ALGODÃP, DIMENSÕES: 20 CM, CARACTERÍSTICAS ADICIONAIS 1: SECAGEM ULTRA RÁPIDA. ROLO 3M.</t>
  </si>
  <si>
    <t>BR 0473361</t>
  </si>
  <si>
    <t>AVENTAL, MATERIAL: POLIPROPILENO, MODELO: UNISSEX, COR: BRANCA, CARACTERÍSTICAS ADICIONAIS: MANGA LONGA, DESCARTÁVEL, TAMANHO: ÚNICO. 40G</t>
  </si>
  <si>
    <t>BR 0430733</t>
  </si>
  <si>
    <t>BOLSA OSTOMIA, MATÉRIA PRIMA: PLÁSTICO, APLICAÇÃO: COLOSTOMIA E ILEOSTOMIA, NÚMERO DE PEÇAS: 1 PEÇA (PLACA E BOLSA ACOPLADAS), MODELO: DRENÁVEL, TIPO DE BOLSA: TRANSPARENTE, TIPO DE ADESIVO: ADESIVO MICROPOROSO, MATERIAL DA PLACA: RESINA SINTÉTICA, DIÂMETRO: RECORTÁVEL ATÉ 70 MM, CARACTERÍSTICAS ADICIONAIS: VÁLVULA ANTI-REFLUXO</t>
  </si>
  <si>
    <t>BR 0404939</t>
  </si>
  <si>
    <t>CAMPO OPERATÓRIO , TECIDO 100% ALGODÃO,C/FIO RADIOPACO, 28CM, 25CM,15 FIOS CM2, COM ACABAMENTO OVERLOCK, 4 CAMADAS, CANTOS ARREDONDADO, CADARÇO DUPLO MINIMO 18 CM.</t>
  </si>
  <si>
    <t>BR 0255926</t>
  </si>
  <si>
    <t>CÂNULA DE TRAQUEOSTOMIA, MATERIAL:PVC - CLORETO DE POLIVINILA, TIPO USO:DESCARTÁVEL, ESTERILIDADE:ESTÉRIL, DIÂMETRO INTERNO:7 MM, COMPONENTES:TUBO BALÃO BAIXA PRESSÃO, CONECTOR MONTADO, BALÃO, APLICAÇÃO:ANESTESIA</t>
  </si>
  <si>
    <t>BR 0255102</t>
  </si>
  <si>
    <t>CÂNULA DE TRAQUEOSTOMIA, MATERIAL:PVC - CLORETO DE POLIVINILA, TIPO USO:DESCARTÁVEL, ESTERILIDADE:ESTÉRIL, DIÂMETRO INTERNO:7,50 MM, COMPONENTES:TUBO BALÃO BAIXA PRESSÃO, CONECTOR MONTADO, BALÃO, APLICAÇÃO:ANESTESIA</t>
  </si>
  <si>
    <t>BR 0255101</t>
  </si>
  <si>
    <t>CÂNULA DE TRAQUEOSTOMIA, MATERIAL:PVC - CLORETO DE POLIVINILA, TIPO USO:DESCARTÁVEL, ESTERILIDADE:ESTÉRIL, DIÂMETRO INTERNO:8 MM, COMPONENTES:TUBO BALÃO BAIXA PRESSÃO, CONECTOR MONTADO, BALÃO, APLICAÇÃO:ANESTESIA</t>
  </si>
  <si>
    <t>BR 0255106</t>
  </si>
  <si>
    <t>CÂNULA DE TRAQUEOSTOMIA, MATERIAL:PVC - CLORETO DE POLIVINILA, TIPO USO:DESCARTÁVEL, ESTERILIDADE:ESTÉRIL, DIÂMETRO INTERNO:8,50 MM, COMPONENTES:TUBO BALÃO BAIXA PRESSÃO, CONECTOR MONTADO, BALÃO, APLICAÇÃO:ANESTESIA</t>
  </si>
  <si>
    <t>BR 0422824</t>
  </si>
  <si>
    <t>CÂNULA OROFARÍNGEA GUEDEL, MATERIAL : POLÍMERO, TAMANHO : TAMANHO Nº 0, ESTERILIDADE: ESTÉRIL, EMBALAGEM INDIVIDUAL: EMBALAGEM INDIVIDUAL.</t>
  </si>
  <si>
    <t>BR 0422819</t>
  </si>
  <si>
    <t>CÂNULA OROFARÍNGEA GUEDEL, MATERIAL : POLÍMERO, TAMANHO : TAMANHO Nº 1, ESTERILIDADE: ESTÉRIL, EMBALAGEM INDIVIDUAL: EMBALAGEM INDIVIDUAL.</t>
  </si>
  <si>
    <t>BR 0427150</t>
  </si>
  <si>
    <t>CÂNULA OROFARÍNGEA GUEDEL, MATERIAL : POLÍMERO, TAMANHO : TAMANHO Nº 2,  ESTERILIDADE: ESTÉRIL, EMBALAGEM INDIVIDUAL: EMBALAGEM INDIVIDUAL.</t>
  </si>
  <si>
    <t>BR 0422817</t>
  </si>
  <si>
    <t>CÂNULA OROFARÍNGEA GUEDEL, MATERIAL : POLÍMERO, TAMANHO : TAMANHO Nº 3, ESTERILIDADE: ESTÉRIL, EMBALAGEM INDIVIDUAL: EMBALAGEM INDIVIDUAL.</t>
  </si>
  <si>
    <t>BR 0422820</t>
  </si>
  <si>
    <t>CÂNULA OROFARÍNGEA GUEDEL, MATERIAL : POLÍMERO, TAMANHO : TAMANHO Nº 4, ESTERILIDADE: ESTÉRIL, EMBALAGEM INDIVIDUAL: EMBALAGEM INDIVIDUAL.</t>
  </si>
  <si>
    <t>BR 0422818</t>
  </si>
  <si>
    <t>CÂNULA OROFARÍNGEA GUEDEL, MATERIAL : POLÍMERO, TAMANHO : TAMANHO Nº 5, ESTERILIDADE: ESTÉRIL, EMBALAGEM INDIVIDUAL: EMBALAGEM INDIVIDUAL.</t>
  </si>
  <si>
    <t>BR 0348073</t>
  </si>
  <si>
    <t>CARVÃO ATIVADO, ASPECTO FÍSICO:PÓ PRETO, INODORO, PESO MOLECULAR:12,01 G/MOL, FÓRMULA QUÍMICA:C, GRAU DE PUREZA:PUREZA MÍNIMA DE 90%, CARACTERÍSTICA ADICIONAL:REAGENTE P.A., NÚMERO DE REFERÊNCIA QUÍMICA:CAS 7440-44-0</t>
  </si>
  <si>
    <t>BR 0279765</t>
  </si>
  <si>
    <t>CATETER ASPIRAÇÃO TRAQUEAL, MATERIAL: PVC ATÓXICO FLEXÍVEL, TIPO USO: DESCARTÁVEL, CARACTERÍSTICAS ADICIONAIS: PONTA ATRAUMÁTICA, ORIFÍCIOS DISTAIS LATERALIZADOS, TIPO EMBALAGEM: ESTÉRIL, EMBALAGEM INDIVIDUAL, ESPESSURA: Nº 10</t>
  </si>
  <si>
    <t>BR 0279764</t>
  </si>
  <si>
    <t>CATETER ASPIRAÇÃO TRAQUEAL, MATERIAL: PVC ATÓXICO FLEXÍVEL, TIPO USO: DESCARTÁVEL, CARACTERÍSTICAS ADICIONAIS: PONTA ATRAUMÁTICA, ORIFÍCIOS DISTAIS LATERALIZADOS, TIPO EMBALAGEM: ESTÉRIL, EMBALAGEM INDIVIDUAL, ESPESSURA: Nº 12</t>
  </si>
  <si>
    <t>BR 0279761</t>
  </si>
  <si>
    <t>CATETER ASPIRAÇÃO TRAQUEAL, MATERIAL: PVC ATÓXICO FLEXÍVEL, TIPO USO: DESCARTÁVEL, CARACTERÍSTICAS ADICIONAIS: PONTA ATRAUMÁTICA, ORIFÍCIOS DISTAIS LATERALIZADOS, TIPO EMBALAGEM: ESTÉRIL, EMBALAGEM INDIVIDUAL, ESPESSURA: Nº 14</t>
  </si>
  <si>
    <t>BR 0279762</t>
  </si>
  <si>
    <t>CATETER ASPIRAÇÃO TRAQUEAL, MATERIAL: PVC ATÓXICO FLEXÍVEL, TIPO USO: DESCARTÁVEL, CARACTERÍSTICAS ADICIONAIS: PONTA ATRAUMÁTICA, ORIFÍCIOS DISTAIS LATERALIZADOS, TIPO EMBALAGEM: ESTÉRIL, EMBALAGEM INDIVIDUAL, ESPESSURA: Nº 16</t>
  </si>
  <si>
    <t>BR 0283986</t>
  </si>
  <si>
    <t>CATETER ASPIRAÇÃO TRAQUEAL, MATERIAL: PVC ATÓXICO FLEXÍVEL, TIPO USO: DESCARTÁVEL, CARACTERÍSTICAS ADICIONAIS: PONTA ATRAUMÁTICA, ORIFÍCIOS DISTAIS LATERALIZADOS, TIPO EMBALAGEM: ESTÉRIL, EMBALAGEM INDIVIDUAL, ESPESSURA: Nº 18</t>
  </si>
  <si>
    <t>BR 0279760</t>
  </si>
  <si>
    <t>CATETER ASPIRAÇÃO TRAQUEAL, MATERIAL: PVC ATÓXICO FLEXÍVEL, TIPO USO: DESCARTÁVEL, CARACTERÍSTICAS ADICIONAIS: PONTA ATRAUMÁTICA, ORIFÍCIOS DISTAIS LATERALIZADOS, TIPO EMBALAGEM: ESTÉRIL, EMBALAGEM INDIVIDUAL, ESPESSURA: Nº 6</t>
  </si>
  <si>
    <t>BR 0279763</t>
  </si>
  <si>
    <t>CATETER ASPIRAÇÃO TRAQUEAL, MATERIAL: PVC ATÓXICO FLEXÍVEL, TIPO USO: DESCARTÁVEL, CARACTERÍSTICAS ADICIONAIS: PONTA ATRAUMÁTICA, ORIFÍCIOS DISTAIS LATERALIZADOS, TIPO EMBALAGEM: ESTÉRIL, EMBALAGEM INDIVIDUAL, ESPESSURA: Nº 8</t>
  </si>
  <si>
    <t>BR 0465679</t>
  </si>
  <si>
    <t>CATETER CENTRAL, APLICAÇÃO: VENOSO, MATÉRIA PRIMA: POLIURETANO RADIOPACO, DIÂMETRO: CERCA 7 FR, VIAS: DUPLO LÚMEN, LÚMEN: 14 A 18 GAU, COMPRIMENTO: CERCA 20 CM, CONECTOR: CONECTORES PADRÃO, COMPONENTE: KIT INTRODUTOR COMPLETO, COMPONENTE II: REVESTIDO C, ANTIMICROBIANO,ANTIFÚNGICO, TIPO USO: ESTÉRIL, DESCARTÁVEL, EMBALAGEM INDIVIDUAL</t>
  </si>
  <si>
    <t>BR 0395230</t>
  </si>
  <si>
    <t>CATETER OXIGENOTERAPIA, MATERIAL TUBO: PVC FLEXÍVEL GRAU MÉDICO, TIPO: TIPO ÓCULOS,PRONGA SILICONE CONTORNO ARREDONDADO, TIPO USO: DESCARTÁVEL, ESTERILIDADE: ESTÉRIL, TAMANHO: ADULTO, CARACTERÍSTICAS ADICIONAIS: A PROVA DE DEFORMAÇÃO E TORÇÃO,2,10M, TIPO ADAPTADOR: CONECTOR UNIVERSAL</t>
  </si>
  <si>
    <t>BR 0437185</t>
  </si>
  <si>
    <t>CATETER PERIFÉRICO, MATERIAL CATETER: POLÍMERO RADIOPACO, APLICAÇÃO: VENOSO, MATERIAL AGULHA: AGULHA AÇO INOX, DIAMETRO: 22 GAU, COMPRIMENTO: CERCA 25 MM, CONECTOR: CONECTOR PADRÃO, COMPONENTE 1: CÂMARA REFLUXO C, FILTRO, TIPO USO: ESTÉRIL, DESCARTÁVEL, EMBALAGEM INDIVIDUAL</t>
  </si>
  <si>
    <t>BR 0437164</t>
  </si>
  <si>
    <t>CATETER PERIFÉRICO, APLICAÇÃO: VENOSO, MODELO: TIPO ESCALPE, MATERIAL AGULHA: AGULHA AÇO INOX, DIAMETRO: 19 GAU, COMPONENTE ADICIONAL: C, ASA DE FIXAÇÃO, TUBO EXTENSOR</t>
  </si>
  <si>
    <t>BR 0437170</t>
  </si>
  <si>
    <t>CATETER PERIFÉRICO, APLICAÇÃO: VENOSO, MODELO: TIPO ESCALPE, MATERIAL AGULHA: AGULHA AÇO INOX, DIAMETRO: 21 GAU, COMPONENTE ADICIONAL: C, ASA DE FIXAÇÃO, TUBO EXTENSOR, CONECTOR: CONECTOR PADRÃO C</t>
  </si>
  <si>
    <t>BR 0437171</t>
  </si>
  <si>
    <t>CATETER PERIFÉRICO, APLICAÇÃO: VENOSO, MODELO: TIPO ESCALPE, MATERIAL AGULHA: AGULHA AÇO INOX, DIAMETRO: 23 GAU, COMPONENTE ADICIONAL: C, ASA DE FIXAÇÃO, TUBO EXTENSOR, CONECTOR: CONECTOR PADRÃO C</t>
  </si>
  <si>
    <t>BR 0437165</t>
  </si>
  <si>
    <t>CATETER PERIFÉRICO, APLICAÇÃO: VENOSO, MODELO: TIPO ESCALPE, MATERIAL AGULHA: AGULHA AÇO INOX, DIAMETRO: 25 GAU, COMPONENTE ADICIONAL: C, ASA DE FIXAÇÃO, TUBO EXTENSOR, CONECTOR: CONECTOR PADRÃO C,</t>
  </si>
  <si>
    <t>BR 0437182</t>
  </si>
  <si>
    <t xml:space="preserve">CATETER PERIFÉRICO, MATERIAL CATETER: POLÍMERO RADIOPACO, APLICAÇÃO: VENOSO, MATERIAL AGULHA: AGULHA AÇO INOX, DIAMETRO: 16 GAU, COMPRIMENTO: CERCA 50 MM, CONECTOR: CONECTOR PADRÃO, </t>
  </si>
  <si>
    <t>BR 0437183</t>
  </si>
  <si>
    <t>CATETER PERIFÉRICO, MATERIAL CATETER: POLÍMERO RADIOPACO, APLICAÇÃO: VENOSO, MATERIAL AGULHA: AGULHA AÇO INOX, DIAMETRO: 18 GAU, COMPRIMENTO: CERCA 45 MM, CONECTOR: CONECTOR PADRÃO</t>
  </si>
  <si>
    <t>BR 0437184</t>
  </si>
  <si>
    <t xml:space="preserve">CATETER PERIFÉRICO, MATERIAL CATETER: POLÍMERO RADIOPACO, APLICAÇÃO: VENOSO, MATERIAL AGULHA: AGULHA AÇO INOX, DIAMETRO: 20 GAU, COMPRIMENTO: CERCA 30 MM, CONECTOR: CONECTOR PADRÃO, </t>
  </si>
  <si>
    <t>CATETER PERIFÉRICO, MATERIAL CATETER: POLÍMERO RADIOPACO, APLICAÇÃO: VENOSO, MATERIAL AGULHA: AGULHA AÇO INOX, DIAMETRO: 22 GAU, COMPRIMENTO: CERCA 25 MM, CONECTOR: CONECTOR PADRÃO</t>
  </si>
  <si>
    <t>BR 0437186</t>
  </si>
  <si>
    <t xml:space="preserve">CATETER PERIFÉRICO, MATERIAL CATETER: POLÍMERO RADIOPACO, APLICAÇÃO: VENOSO, MATERIAL AGULHA: AGULHA AÇO INOX, DIAMETRO: 24 GAU, COMPRIMENTO: CERCA 20 MM, CONECTOR: CONECTOR PADRÃO, </t>
  </si>
  <si>
    <t>BR 0269881</t>
  </si>
  <si>
    <t>CLOREXIDINA DIGLUCONATO, DOSAGEM: 0,2%, APLICAÇÃO: SOLUÇÃO AQUOSA. FRASCO 1000ML</t>
  </si>
  <si>
    <t>BR 0269876</t>
  </si>
  <si>
    <t>CLOREXIDINA DIGLUCONATO, DOSAGEM: 2%, APLICAÇÃO: DEGERMANTE. FRASCO 100ML</t>
  </si>
  <si>
    <t>BR 0455901</t>
  </si>
  <si>
    <t>COLAR CERVICAL ) ÓRTESE PARA COLUNA VERTEBRAL, MODELO: COLAR CERVICAL PHILADELPHIA, MATERIAL: ESPUMA DE POLIFÓRMIO, ESTRUTURA: APOIO MENTONIANO, OCCIPITAL E ESTERNAL, ADICIONAIS: ABERTURA FRONTAL, TIPO FECHO: TIRAS AJUSTÁVEIS EM VELCRO, TAMANHO: GRANDE</t>
  </si>
  <si>
    <t>BR 0455917</t>
  </si>
  <si>
    <t>COLAR CERVICAL ESPUMA ÓRTESE PARA COLUNA VERTEBRAL, MODELO: COLAR CERVICAL NOTURNO, MATERIAL: ESPUMA DE POLIURETANO, REVESTIMENTO: MALHA DE ALGODÃO, TIPO FECHO: TIRAS AJUSTÁVEIS EM VELCRO, TAMANHO: GRANDE</t>
  </si>
  <si>
    <t>BR 0455918</t>
  </si>
  <si>
    <t>COLAR CERVICAL ESPUMA ÓRTESE PARA COLUNA VERTEBRAL, MODELO: COLAR CERVICAL NOTURNO, MATERIAL: ESPUMA DE POLIURETANO, REVESTIMENTO: MALHA DE ALGODÃO, TIPO FECHO: TIRAS AJUSTÁVEIS EM VELCRO, TAMANHO: MEDIO</t>
  </si>
  <si>
    <t>BR 0455919</t>
  </si>
  <si>
    <t>COLAR CERVICAL ESPUMA ÓRTESE PARA COLUNA VERTEBRAL, MODELO: COLAR CERVICAL NOTURNO, MATERIAL: ESPUMA DE POLIURETANO, REVESTIMENTO: MALHA DE ALGODÃO, TIPO FECHO: TIRAS AJUSTÁVEIS EM VELCRO, TAMANHO: PEQUENO</t>
  </si>
  <si>
    <t xml:space="preserve"> BR 0455919</t>
  </si>
  <si>
    <t>COLAR CERVICAL ÓRTESE PARA COLUNA VERTEBRAL, MODELO: COLAR CERVICAL PHILADELPHIA, MATERIAL: ESPUMA DE POLIFÓRMIO, ESTRUTURA: APOIO MENTONIANO, OCCIPITAL E ESTERNAL, ADICIONAIS: ABERTURA FRONTAL, TIPO FECHO: TIRAS AJUSTÁVEIS EM VELCRO, TAMANHO: MÉDIO</t>
  </si>
  <si>
    <t>BR 0455903</t>
  </si>
  <si>
    <t>COLAR CERVICAL ÓRTESE PARA COLUNA VERTEBRAL, MODELO: COLAR CERVICAL PHILADELPHIA, MATERIAL: ESPUMA DE POLIFÓRMIO, ESTRUTURA: APOIO MENTONIANO, OCCIPITAL E ESTERNAL, ADICIONAIS: ABERTURA FRONTAL, TIPO FECHO: TIRAS AJUSTÁVEIS EM VELCRO, TAMANHO: PEQUENO</t>
  </si>
  <si>
    <t>BR 0419392</t>
  </si>
  <si>
    <t>COLETOR DE URINA, MATERIAL : PVC, TIPO : SISTEMA FECHADO, CAPACIDADE : CERCA DE 2000 ML, GRADUAÇÃO: GRADUAÇÃO DE 100 EM 100 ML, VÁLVULA: VÁLVULA ANTI-REFLUXO, PINÇA: CLAMP CORTA FLUXO, FILTRO: FILTRO HIDROFÓBICO,BACTERIOLÓGICO, CARACTERÍSTICAS ADICIONAIS : CÂMARA PASTEUR FLEXÍVEL, CONECTOR: CONECTOR UNIVERSAL, OUTROS COMPONENTES: MEMBRANA AUTOCICATRIZANTE, ESTERILIDADE : ESTÉRIL, DESCARTÁVEL</t>
  </si>
  <si>
    <t>BR 0363482</t>
  </si>
  <si>
    <t>COLETOR MATERIAL PÉRFURO-CORTANTE, MATERIAL: PAPELÃO, CAPACIDADE TOTAL: 13 L, ACESSÓRIOS: ALÇAS RÍGIDAS E TAMPA, COMPONENTES ADICIONAIS: PARA RESÍDUOS QUIMIOTERÁPICOS, TIPO USO: DESCARTÁVEL</t>
  </si>
  <si>
    <t>BR 0363485</t>
  </si>
  <si>
    <t>COLETOR MATERIAL PÉRFURO-CORTANTE, MATERIAL: PAPELÃO, CAPACIDADE TOTAL: 20 L, ACESSÓRIOS: ALÇAS RÍGIDAS E TAMPA, COMPONENTES ADICIONAIS: REVESTIMENTO INTERNO EM POLIETILENO ALTA DENSIDADE, TIPO USO: DESCARTÁVEL</t>
  </si>
  <si>
    <t>BR 0363484</t>
  </si>
  <si>
    <t>COLETOR MATERIAL PÉRFURO-CORTANTE, MATERIAL: PAPELÃO, CAPACIDADE TOTAL: 7 L, ACESSÓRIOS: ALÇAS RÍGIDAS E TAMPA, COMPONENTES ADICIONAIS: REVESTIMENTO INTERNO EM POLIETILENO ALTA DENSIDADE, TIPO USO: DESCARTÁVEL</t>
  </si>
  <si>
    <t>BR 0296144</t>
  </si>
  <si>
    <t>COLETOR URINA, EM PVC TRANSPARENTE, SISTEMA ABERTO, GRADUAÇÃO DE 100 A 2000 ML, TUBO PVC MALEÁVEL 1,20M APROXIMADOS, DESCARTÁVEL, C/DISPOSITIVO INCONTINÊNCIA MASCULINO Nº6</t>
  </si>
  <si>
    <t>BR 0462497</t>
  </si>
  <si>
    <t>COMPRESSA HOSPITALAR, TIPO:CIRÚRGICA, CAMADAS:4 CAMADAS, MATERIAL :100% ALGODÃO, DIMENSÕES:CERCA DE 45 X 50 CM, CARACTERÍSTICAS ADICIONAIS :C/ FIO RADIOPACO, ACESSÓRIOS:C/ CORDÃO IDENTIFICADOR, ESTERILIDADE:NÃO ESTÉRIL. PACOTE COM 50 UNIDADES.</t>
  </si>
  <si>
    <t>UNIDADE</t>
  </si>
  <si>
    <t>BR0256519</t>
  </si>
  <si>
    <t>CONJUNTO (KIT) COLOCAÇÃO DIU, MATERIAL:POLIETILENO, QUANTIDADE PEÇAS:4, COMPONENTES:TESOURA CHERON, GUIA DE HISTEROMETRIA, ESPÉCULO E, TIPO USO:DESCARTÁVEL, ESTERILIDADE:ESTÉRIL, APLICAÇÃO:USO GINECOLÓGICO</t>
  </si>
  <si>
    <t>BR 0353661</t>
  </si>
  <si>
    <t>CONJUNTO DE COLORAÇÃO DE ZIEHL- NEELSEN. CORANTE, TIPO:CONJUNTO COLORAÇÃO ZIEHL-NEELSEN, ASPECTO FÍSICO:LÍQUIDO, COMPOSIÇÃO:ÁLCOOL-ÁCIDO, FUCSINA FENICADA E AZUL DE METILENO</t>
  </si>
  <si>
    <t>Conjunto</t>
  </si>
  <si>
    <t>BR 0438472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</si>
  <si>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Nº34, USO: ESTÉRIL, DESCARTÁVEL</t>
  </si>
  <si>
    <t>BR 0438468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</si>
  <si>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Nº36, USO: ESTÉRIL, DESCARTÁVEL</t>
  </si>
  <si>
    <t>BR 0438469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</si>
  <si>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Nº38, USO: ESTÉRIL, DESCARTÁVEL</t>
  </si>
  <si>
    <t>BR 0327536</t>
  </si>
  <si>
    <t>CORANTE, TIPO:CONJUNTO CORANTE HEMATOLÓGICO PANÓTICO RÁPIDO, ASPECTO FÍSICO:LÍQUIDO, CARACTERÍSTICAS ADICIONAIS:FRASCOS SEPARADOS CONTENDO, COMPOSIÇÃO:0,1% DE CICLOHEXADIENOS,0,1% DE AZOBENZOSULFÔNICOS, COMPONENTES ADICIONAIS:0,1% DE FENOTIAZINAS.  PANÓTICO RÁPIDO Nº1: SOLUÇÃO DE TRIARILMETANO A 0,1% (500ML). PANÓTICO RÁPIDO Nº2: SOLUÇÃO DE XANTENOS A 0,1% (500ML). PANÓTICO RÁPIDO Nº3: SOLUÇÃO DE TIAZINAS A 0,1% (500ML)</t>
  </si>
  <si>
    <t>BR 0328077</t>
  </si>
  <si>
    <t>DETERGENTE ENZIMÁTICO, COMPOSIÇÃO: A BASE DE AMILASE, PROTEASE, LIPASE E CARBOIDRASE. EMBALAGEM 1000ML.</t>
  </si>
  <si>
    <t>BR 0461243</t>
  </si>
  <si>
    <t>ELETRODO, APLICAÇÃO 1: P, MONITORIZAÇÃO CARDÍACA - ECG, MODELO: DE SUPERFÍCIE, TIPO: ADESIVO, MATERIAL SENSOR: PRATA,PRATA CLORADA, ADICIONAL 1: C, GEL CONDUTOR, TAMANHOS: ADULTO, ACESSÓRIO: S, CABO, ESTERILIDADE: USO ÚNICO</t>
  </si>
  <si>
    <t>BR 0442385</t>
  </si>
  <si>
    <t>EMBALAGEM P, ESTERILIZAÇÃO, MATERIAL: PAPEL GRAU CIRÚRGICO, COMPOSIÇÃO: C, FILME POLÍMERO MULTILAMINADO, GRAMATURA , ESPESSURA: CERCA DE 60 G,M2, APRESENTAÇÃO: ROLO, COMPONENTES ADICIONAIS: TERMOSSELANTE, TAMANHO: CERCA DE 10 CM, COMPONENTES: C, INDICADOR QUÍMICO, TIPO USO: USO ÚNICO. ROLO 100M</t>
  </si>
  <si>
    <t>BR04434</t>
  </si>
  <si>
    <t>EMBALAGEM P, ESTERILIZAÇÃO, MATERIAL: PAPEL GRAU CIRÚRGICO, COMPOSIÇÃO: C, FILME POLÍMERO MULTILAMINADO, GRAMATURA , ESPESSURA: CERCA DE 60 G,M2, APRESENTAÇÃO: ROLO, COMPONENTES ADICIONAIS: TERMOSSELANTE, TAMANHO: CERCA DE 15 CM, COMPONENTES: C, INDICADOR QUÍMICO, TIPO USO: USO ÚNICO. ROLO 100M</t>
  </si>
  <si>
    <t>BR 0442405</t>
  </si>
  <si>
    <t>EMBALAGEM P, ESTERILIZAÇÃO, MATERIAL: PAPEL GRAU CIRÚRGICO, COMPOSIÇÃO: C, FILME POLÍMERO MULTILAMINADO, GRAMATURA , ESPESSURA: CERCA DE 60 G,M2, APRESENTAÇÃO: ROLO, COMPONENTES ADICIONAIS: TERMOSSELANTE, TAMANHO: CERCA DE 20 CM, COMPONENTES: C, INDICADOR QUÍMICO, TIPO USO: USO ÚNICO. ROLO 100M</t>
  </si>
  <si>
    <t>BR 0442386</t>
  </si>
  <si>
    <t>EMBALAGEM P, ESTERILIZAÇÃO, MATERIAL: PAPEL GRAU CIRÚRGICO, COMPOSIÇÃO: C, FILME POLÍMERO MULTILAMINADO, GRAMATURA , ESPESSURA: CERCA DE 60 G,M2, APRESENTAÇÃO: ROLO, COMPONENTES ADICIONAIS: TERMOSSELANTE, TAMANHO: CERCA DE 30 CM, COMPONENTES: C, INDICADOR QUÍMICO, TIPO USO: USO ÚNICO. ROLO 100M</t>
  </si>
  <si>
    <t>BR 0386112</t>
  </si>
  <si>
    <t>EQUIPO BURETA, TIPO DE EQUIPO:DE INFUSÃO, MATERIAL:PVC CRISTAL, COMPRIMENTO:MÍN. 120 CM, TIPO CÂMARA:CÂMARA FLEXÍVEL C/FILTRO AR, TIPO BURETA:BURETA RÍGIDA C/ALÇA, C/INJETOR, VOLUME BURETA:MÍN.150 ML, TIPO GOTEJADOR:GOTA PADRÃO, TIPO PINÇA:REGULADOR DE FLUX</t>
  </si>
  <si>
    <t>BR 0386360</t>
  </si>
  <si>
    <t>EQUIPO MULTIVIAS , EQUIPO ESPECIAL, APLICAÇÃO:P/ IRRIGAÇÃO, NÚMERO VIAS:DUAS VIAS, MATERIAL:PVC CRISTAL, TIPO PONTEIRA:PONTA PERFURANTE C/ TAMPA CADA VIA, TIPO PINÇA:CORTA FLUXO CENTRAL,E TODAS VIAS,</t>
  </si>
  <si>
    <t>BR 0462239</t>
  </si>
  <si>
    <t>EQUIPO, TIPO DE EQUIPO: P,NUTRIÇÃO ENTERAL, MATERIAL: PVC CRISTAL, COMPRIMENTO: MÍN. 180 CM, TIPO CÂMARA: CÂMARA FLEXÍVEL C,FILTRO AR, TIPO GOTEJADOR: GOTA PADRÃO, TIPO PINÇA: REGULADOR DE FLUXO, TIPO CONECTOR: CONECTOR P, SONDA ESCALONADO C,L</t>
  </si>
  <si>
    <t>BR 0384883</t>
  </si>
  <si>
    <t>EQUIPO, TIPO DE EQUIPO:DE INFUSÃO, MATERIAL:PVC CRISTAL, COMPRIMENTO:MÍN. 140 CM, TIPO CÂMARA:CÂMARA FLEXÍVEL C/FILTRO AR, TIPO BURETA:BURETA RÍGIDA C/ALÇA, C/INJETOR, VOLUME BURETA:MÍN.100 ML, TIPO GOTEJADOR:MICROGOTAS, TIPO PINÇA:REGULADOR DE FLUXO.</t>
  </si>
  <si>
    <t>BR 0286037</t>
  </si>
  <si>
    <t>ESCOVA ENDOCERVICAL, MATERIAL CABO: PLÁSTICO, MATERIAL CERDA: MICROCERDAS EM NYLON, PONTA DA ESCOVA CÔNICA, COMPRIMENTO: CABO C, 17 A 18CM E CERDAS C, APROXIMADAMENTE 2 CM, CARACTERÍSTICAS ADICIONAIS: DESCARTÁVEL,ATÓXICA,ESTÉRIL,EMBALAGEM INDIVIDUAL</t>
  </si>
  <si>
    <t>BR 0432480</t>
  </si>
  <si>
    <t>ESFIGMOMANÔMETRO, AJUSTE: ANALÓGICO, ANERÓIDE, TIPO : DE BRAÇO, FAIXA DE OPERAÇÃO: ATÉ 300 MMHG, MATERIAL BRAÇADEIRA: BRAÇADEIRA EM NYLON, TIPO FECHO: FECHO EM METAL, TAMANHO: ADULTO OBESO</t>
  </si>
  <si>
    <t>BR 0432468</t>
  </si>
  <si>
    <t>ESFIGMOMANÔMETRO, AJUSTE: ANALÓGICO, ANERÓIDE, TIPO : DE BRAÇO, FAIXA DE OPERAÇÃO: ATÉ 300 MMHG, MATERIAL BRAÇADEIRA: BRAÇADEIRA EM NYLON, TIPO FECHO: FECHO EM VELCRO, TAMANHO: ADULTO"</t>
  </si>
  <si>
    <t>BR 0432472</t>
  </si>
  <si>
    <t>ESFIGMOMANÔMETRO, AJUSTE: ANALÓGICO, ANERÓIDE, TIPO : DE BRAÇO, FAIXA DE OPERAÇÃO: ATÉ 300 MMHG, MATERIAL BRAÇADEIRA: BRAÇADEIRA EM TECIDO, TIPO FECHO: FECHO EM VELCRO, TAMANHO: INFANTIL</t>
  </si>
  <si>
    <t>BR 0473659</t>
  </si>
  <si>
    <t>ESPAÇADOR, APLICAÇÃO: INALAÇÃO DE BRONCODILATADOR, TIPO: ENCAIXE UNIVERSAL, BOCAL COM VÁLVULA UNIDIRECIONAL, CARACTERÍSTICAS ADICIONAIS: RESERVATÓRIO RÍGIDO TRANSLÚCIDO, MODELO: MÁSCARA POLÍMERO, TAMANHO ADULTO</t>
  </si>
  <si>
    <t>BR 0362097</t>
  </si>
  <si>
    <t>ESPAÇADOR, APLICAÇÃO: INALAÇÃO DE BRONCODILATADOR, TIPO: ENCAIXE UNIVERSAL, BOCAL COM VÁLVULA UNIDIRECIONAL, CARACTERÍSTICAS ADICIONAIS: RESERVATÓRIO RÍGIDO TRANSLÚCIDO, MODELO: MÁSCARA PVC TAMANHO M DE 2 A 13 ANOS</t>
  </si>
  <si>
    <t>BR 0453693</t>
  </si>
  <si>
    <t>ESPÁTULA USO MÉDICO, MODELO 1: DE AYRES, MATERIAL : PLÁSTICO, COMPRIMENTO : CERCA DE 18 CM, ESTERILIDADE: DESCARTÁVEL. EMBALAGEM COM 100UNIDADES</t>
  </si>
  <si>
    <t>Pacote</t>
  </si>
  <si>
    <t>BR 0479747</t>
  </si>
  <si>
    <t>ESPÉCULO, MATERIAL: POLIESTIRENO CRISTAL, TIPO: VAGINAL, TAMANHO: GRANDE, CARACTERÍSTICAS ADICIONAIS: SEM LUBRIFICAÇÃO, ESTERILIDADE: NÃO ESTÉRIL, DESCARTÁVEL, APRESENTAÇÃO: EMBALAGEM INDIVIDUAL</t>
  </si>
  <si>
    <t>BR0479748</t>
  </si>
  <si>
    <t>ESPÉCULO, MATERIAL: POLIESTIRENO CRISTAL, TIPO: VAGINAL, TAMANHO: MÉDIO, CARACTERÍSTICAS ADICIONAIS: SEM LUBRIFICAÇÃO, ESTERILIDADE: NÃO ESTÉRIL, DESCARTÁVEL, APRESENTAÇÃO: EMBALAGEM INDIVIDUAL</t>
  </si>
  <si>
    <t>BR 0479749</t>
  </si>
  <si>
    <t>ESPÉCULO, MATERIAL: POLIESTIRENO CRISTAL, TIPO: VAGINAL, TAMANHO: PEQUENO, CARACTERÍSTICAS ADICIONAIS: SEM LUBRIFICAÇÃO, ESTERILIDADE: NÃO ESTÉRIL, DESCARTÁVEL, APRESENTAÇÃO: EMBALAGEM INDIVIDUAL</t>
  </si>
  <si>
    <t>BR 0438922</t>
  </si>
  <si>
    <t>ESTETOSCÓPIO, TIPO: BIAURICULAR, ACESSÓRIOS: OLIVAS ANATÔMICAS PVC, HASTE: HASTE AÇO INOX, TUBO: TUBO "Y" PVC, AUSCULTADOR: AUSCULTADOR AÇO INOX C, ANEL DE BORRACHA, TAMANHO: ADULTO</t>
  </si>
  <si>
    <t>BR 0438923</t>
  </si>
  <si>
    <t>ESTETOSCÓPIO, TIPO: BIAURICULAR, ACESSÓRIOS: OLIVAS ANATÔMICAS SILICONE, HASTE: HASTE AÇO INOX, TUBO: TUBO "Y" SILICONE, AUSCULTADOR: AUSCULTADOR AÇO INOX C, ANEL DE BORRACHA, TAMANHO: PEDIÁTRICO</t>
  </si>
  <si>
    <t>BR 0437091</t>
  </si>
  <si>
    <t>ÉTER DIETÍLICO, APRESENTAÇÃO: SOLUÇÃO ALCOÓLICA, CONCENTRAÇÃO: 35%.EMBALAGEM DE 1L.</t>
  </si>
  <si>
    <t>BR 0392303</t>
  </si>
  <si>
    <t>EXTENSÃO, MATERIAL:SILICONE, TIPO:PARA OXIGENOTERAPIA, COMPRIMENTO:2 M, CARACTERÍSTICAS ADICIONAIS:SUPERFÍCIE LISA,CONEXÃO P/ADAPTAÇÃO NAS 2 PONTAS</t>
  </si>
  <si>
    <t>BR 0479622</t>
  </si>
  <si>
    <t>FILTRO TERAPIA RESPIRATÓRIA, APLICAÇÃO:P/ CIRCUITO RESPIRATÓRIO, MODELO:HEPA, TIPO:BARREIRA MICROBIOLÓGICA, TIPO MEMBRANA:HIDRÓFOBICO, COMPONENTE:CONEXÕES PADRÃO, TAMANHO:ADULTO, ESTERILIDADE:ESTÉRIL</t>
  </si>
  <si>
    <t>BR 0281062</t>
  </si>
  <si>
    <t>FIO DE SUTURA, MATERIAL: CATGUT SIMPLES C, AGULHA, TIPO FIO: 2-0, COMPRIMENTO: COMPR. MÍNIMO 70 CM, TIPO AGULHA: 1,2 CÍRCULO CILÍNDRICA, COMPRIMENTO AGULHA: 4,0 CM, ESTERILIDADE: ESTÉRIL</t>
  </si>
  <si>
    <t>BR 0351240</t>
  </si>
  <si>
    <t>FIO DE SUTURA, MATERIAL: NYLON MONOFILAMENTO, TIPO FIO: 2-0, COR: PRETA, COMPRIMENTO: 45 CM, CARACTERÍSTICAS ADICIONAIS: COM AGULHA, TIPO AGULHA: 1,2 CÍRCULO CORTANTE, COMPRIMENTO AGULHA: 2,0 CM, ESTERILIDADE: ESTÉRIL</t>
  </si>
  <si>
    <t>BR 0364941</t>
  </si>
  <si>
    <t>FIO DE SUTURA, MATERIAL: NYLON MONOFILAMENTO, TIPO FIO: 3-0, COMPRIMENTO: 45 CM, CARACTERÍSTICAS ADICIONAIS: COM AGULHA, TIPO AGULHA: 3,8 CÍRCULO CILÍNDRICA, COMPRIMENTO AGULHA: 3,0 CM, ESTERILIDADE: ESTÉRIL</t>
  </si>
  <si>
    <t>BR 0330413</t>
  </si>
  <si>
    <t>FIO DE SUTURA, MATERIAL: NYLON MONOFILAMENTO, TIPO FIO: 4-0, COR: PRETA, COMPRIMENTO: CERCA DE 75 CM, CARACTERÍSTICAS ADICIONAIS: COM AGULHA, TIPO AGULHA: 3,8 CÍRCULO CORTANTE, COMPRIMENTO AGULHA: CERCA 3,0 CM, ESTERILIDADE: DESCARTÁVEL, ESTÉRIL</t>
  </si>
  <si>
    <t>BR 0436520</t>
  </si>
  <si>
    <t>FIO DE SUTURA, MATERIAL: NYLON MONOFILAMENTO, TIPO FIO: 5-0, COR: PRETA, COMPRIMENTO: 45 CM, CARACTERÍSTICAS ADICIONAIS: COM AGULHA, TIPO AGULHA: 3,8 CÍRCULO CORTANTE, COMPRIMENTO AGULHA: 2,5 CM, ESTERILIDADE: ESTÉRIL</t>
  </si>
  <si>
    <t>BR 0278970</t>
  </si>
  <si>
    <t>FITA ADESIVA, MATERIAL: CREPE, TIPO: MONOFACE, LARGURA: 19 MM, COMPRIMENTO: 50 M, COR: BEGE, APLICAÇÃO: MULTIUSO</t>
  </si>
  <si>
    <t>BR 0437863</t>
  </si>
  <si>
    <t>FITA HOSPITALAR, TIPO: ESPARADRAPO, IMPERMEÁVEL, MATERIAL: DORSO EM ALGODÃO, COMPONENTES: ADESIVO À BASE DE ZINCO, DIMENSÕES: CERCA DE 100 MM, COR: COM COR. EMBALAGEM 4,5M</t>
  </si>
  <si>
    <t>BR 0437862</t>
  </si>
  <si>
    <t>FITA HOSPITALAR, TIPO: ESPARADRAPO, IMPERMEÁVEL, MATERIAL: POLIETILENO, COMPONENTES: MICROPERFURADA, DIMENSÕES: CERCA DE 50 MM, COR: TRANSPARENTE, TIPO USO: USO ÚNICO. EMBALAGEM  4,5M</t>
  </si>
  <si>
    <t>BR 0437868</t>
  </si>
  <si>
    <t>FITA HOSPITALAR, TIPO: MICROPOROSA, MATERIAL: DORSO EM NÃO TECIDO, COMPONENTES: ADESIVO ACRÍLICO, DIMENSÕES: CERCA DE 100 MM, CARACTERÍSTICAS ADICIONAIS: HIPOALERGÊNICO, COR: COM COR. EMBALAGEM 4,5M</t>
  </si>
  <si>
    <t>BR 0437867</t>
  </si>
  <si>
    <t>FITA HOSPITALAR, TIPO: MICROPOROSA, MATERIAL: DORSO EM NÃO TECIDO, COMPONENTES: ADESIVO ACRÍLICO, DIMENSÕES: CERCA DE 50 MM, CARACTERÍSTICAS ADICIONAIS: HIPOALERGÊNICO, COR: COM COR.. EMBALAGEM 4,5M</t>
  </si>
  <si>
    <t>BR 0345486</t>
  </si>
  <si>
    <t>FORMALDEÍDO (FORMOL), ASPECTO FÍSICO: LÍQUIDO INCOLOR, LÍMPIDO, CONCENTRAÇÃO: À 10%, CARACTERÍSTICA ADICIONAL: EM SOLUÇÃO AQUOSA. EMBALAGEM DE 1 L</t>
  </si>
  <si>
    <t>BR 0380597</t>
  </si>
  <si>
    <t>FRALDA DESCARTÁVEL, TIPO FORMATO: ANATÔMICO, TAMANHO: EXTRA GRANDE, PESO USUÁRIO: ACIMA DE 120 KG, CARACTERÍSTICAS ADICIONAIS: FLOCOS DE GEL, ABAS ANTIVAZAMENTO, FAIXA AJUSTÁVEL, TIPO ADESIVO FIXAÇÃO: FITAS ADESIVAS MULTIAJUSTÁVEIS,REUTILIZÁVEIS, USO: ALGODÃO NÃO DESFAÇA QUANDO MOLHADO</t>
  </si>
  <si>
    <t>BR 0360501</t>
  </si>
  <si>
    <t>FRALDA DESCARTÁVEL, TIPO FORMATO: ANATÔMICO, TAMANHO: GRANDE, PESO USUÁRIO: ACIMA DE 90 KG, CARACTERÍSTICAS ADICIONAIS: FLOCOS DE GEL, ABAS ANTIVAZAMENTO, FAIXA AJUSTÁVEL, TIPO ADESIVO FIXAÇÃO: FITAS ADESIVAS MULTIAJUSTÁVEIS,REUTILIZÁVEIS, USO: ALGODÃO NÃO DESFAÇA QUANDO MOLHADO</t>
  </si>
  <si>
    <t>BR 0358131</t>
  </si>
  <si>
    <t>FRALDA DESCARTÁVEL, TIPO FORMATO: ANATÔMICO, TAMANHO: MÉDIO, PESO USUÁRIO: DE 40 A 70 KG, CARACTERÍSTICAS ADICIONAIS: FLOCOS DE GEL, ABAS ANTIVAZAMENTO, FAIXA AJUSTÁVEL, TIPO ADESIVO FIXAÇÃO: FITAS ADESIVAS MULTIAJUSTÁVEIS, TIPO USUÁRIO: ADULTO, USO: ALGODÃO NÃO DESFAÇA QUANDO MOLHADO</t>
  </si>
  <si>
    <t>BR 0427338</t>
  </si>
  <si>
    <t>FRALDA DESCARTÁVEL, TIPO FORMATO: ANATÔMICO, TAMANHO: PEQUENO, PESO USUÁRIO: ATÉ 40 KG, CARACTERÍSTICAS ADICIONAIS: FLOCOS DE GEL, ABAS ANTIVAZAMENTO, FAIXA AJUSTÁVEL, TIPO ADESIVO FIXAÇÃO: FITAS ADESIVAS MULTIAJUSTÁVEIS, TIPO USUÁRIO: ADULTO, USO: ALGODÃO NÃO DESFAÇA QUANDO MOLHADO</t>
  </si>
  <si>
    <t>1,27,</t>
  </si>
  <si>
    <t>BR 0425356</t>
  </si>
  <si>
    <t>FRALDA DESCARTÁVEL, TIPO FORMATO: ANATÔMICO, TAMANHO: EXTRA GRANDE, PESO USUÁRIO: ACIMA DE 16 KG, CARACTERÍSTICAS ADICIONAIS: FLOCOS DE GEL, ABAS ANTIVAZAMENTO, FAIXA AJUSTÁVEL, TIPO ADESIVO FIXAÇÃO: FITAS ADESIVAS MULTIAJUSTÁVEIS, TIPO USO: NOTURNO</t>
  </si>
  <si>
    <t>BR 0425355</t>
  </si>
  <si>
    <t>FRALDA DESCARTÁVEL, TIPO FORMATO: ANATÔMICO, TAMANHO: GRANDE, PESO USUÁRIO: ATÉ 15 KG, CARACTERÍSTICAS ADICIONAIS: FLOCOS DE GEL, ABAS ANTIVAZAMENTO, FAIXA AJUSTÁVEL, TIPO ADESIVO FIXAÇÃO: FITAS ADESIVAS MULTIAJUSTÁVEIS, TIPO USO: NOTURNO</t>
  </si>
  <si>
    <t xml:space="preserve"> BR 0358100</t>
  </si>
  <si>
    <t>FRALDA DESCARTÁVEL, TIPO FORMATO: ANATÔMICO, TAMANHO: MÉDIO, PESO USUÁRIO: ATÉ 10 KG, CARACTERÍSTICAS ADICIONAIS: FLOCOS DE GEL, ABAS ANTIVAZAMENTO, FAIXA AJUSTÁVEL, TIPO ADESIVO FIXAÇÃO: FITAS ADESIVAS MULTIAJUSTÁVEIS, TIPO USO: NOTURNO</t>
  </si>
  <si>
    <t>BR 0425353</t>
  </si>
  <si>
    <t>FRALDA DESCARTÁVEL, TIPO FORMATO: ANATÔMICO, TAMANHO: PEQUENO, PESO USUÁRIO: ATÉ 5 KG, CARACTERÍSTICAS ADICIONAIS: FLOCOS DE GEL, ABAS ANTIVAZAMENTO, FAIXA AJUSTÁVEL, TIPO ADESIVO FIXAÇÃO: FITAS ADESIVAS MULTIAJUSTÁVEIS, TIPO USO: NOTURNO</t>
  </si>
  <si>
    <t>BR 0279887</t>
  </si>
  <si>
    <t>FRASCO - TIPO ALMOTOLIA, MATERIAL: EM POLIETILENO (PLÁSTICO), TIPO BICO: BICO RETO, LONGO, ESTREITO, COM PROTETOR, TIPO TAMPA: TAMPA EM ROSCA, COR: ÂMBAR, CAPACIDADE: 250 ML</t>
  </si>
  <si>
    <t>BR 0279893</t>
  </si>
  <si>
    <t>FRASCO - TIPO ALMOTOLIA, MATERIAL: EM POLIETILENO (PLÁSTICO), TIPO BICO: BICO RETO, LONGO, ESTREITO, COM PROTETOR, TIPO TAMPA: TAMPA EM ROSCA, COR: TRANSPARENTE, CAPACIDADE: 250 ML, GRADUAÇÃO: GRADUADO EM ML</t>
  </si>
  <si>
    <t>BR 0436314</t>
  </si>
  <si>
    <t>FRASCO COLETOR, TIPO: UNIVERSAL, MATERIAL: PLÁSTICO TRANSPARENTE, CAPACIDADE: CERCA DE 50 ML, TIPO TAMPA: TAMPA ROSQUEÁVEL, OUTROS COMPONENTES: C, CONSERVANTE, TIPO USO: DESCARTÁVEL, EMBALAGEM: EMBALAGEM INDIVIDUAL</t>
  </si>
  <si>
    <t>BR 0445573</t>
  </si>
  <si>
    <t>GARROTE, MATERIAL : BORRACHA NATURAL, LÁTEX, TAMANHO: TAMANHO ÚNICO, TIPO USO: REUTILIZÁVEL</t>
  </si>
  <si>
    <t>BR 0475840</t>
  </si>
  <si>
    <t>GEL, COMPOSIÇÃO: ELETRODO, BASE DE ÁGUA, CARACTERÍSTICAS ADICIONAIS: PH NEUTRO. FRASCO 1000ML</t>
  </si>
  <si>
    <t>BR 0389527</t>
  </si>
  <si>
    <t>GLUTARALDEÍDO, CONCENTRAÇÃO:A 2%, FORMA FÍSICA:SOLUÇÃO AQUOSA, CARACTERÍSTICA ADICIONAL:PRÉ-ATIVADO. GALÃO DE 5L</t>
  </si>
  <si>
    <t>Galão</t>
  </si>
  <si>
    <t>BR 0452988</t>
  </si>
  <si>
    <t>GUIA P, INTUBAÇÃO TRAQUEAL, MATERIAL HASTE: METAL REVESTIDO C, POLÍMERO, TAMANHO : ADULTO, ESTERILIDADE : ESTÉRIL, DESCARTÁVEL</t>
  </si>
  <si>
    <t>BR 0452983</t>
  </si>
  <si>
    <t>GUIA P, INTUBAÇÃO TRAQUEAL, MATERIAL HASTE: METAL REVESTIDO C, POLÍMERO, TAMANHO : INFANTIL, ESTERILIDADE : ESTÉRIL, DESCARTÁVEL</t>
  </si>
  <si>
    <t>BR 0332343</t>
  </si>
  <si>
    <t>INDICADOR QUÍMICO, CLASSE: CLASSE I, TIPO USO: EXTERNO, APRESENTAÇÃO: FITA ADESIVA, CARACTERÍSTICAS ADICIONAIS: PARA ESTERILIZAÇÃO A VAPOR. FITA AUTOCLAVE.</t>
  </si>
  <si>
    <t>BR0364580</t>
  </si>
  <si>
    <t>IODO, CONCENTRAÇÃO: 0,1 %, FORMA FARMACÊUTICA: EM SOLUÇÃO DE ÁLCOOL ETÍLICO A 70%. EMBAAGEM 1 L</t>
  </si>
  <si>
    <t>BR0364582</t>
  </si>
  <si>
    <t>BR 0398706</t>
  </si>
  <si>
    <t>IODOPOVIDONA (PVPI), CONCENTRAÇÃO: A 10% ( TEOR DE IODO 1% ), FORMA FARMACEUTICA: SOLUÇÃO TÓPICA AQUOSA. EMBALAGEM 1 L</t>
  </si>
  <si>
    <t>BR 0366903</t>
  </si>
  <si>
    <t>LÂMINA BISTURI, MATERIAL: AÇO INOXIDÁVEL, TAMANHO: Nº 15 , TIPO: DESCARTÁVEL, ESTERILIDADE: ESTÉRIL, CARACTERÍSTICAS ADICIONAIS: EMBALADA INDIVIDUALMENTE.</t>
  </si>
  <si>
    <t>CX C/100</t>
  </si>
  <si>
    <t>BR 0273179</t>
  </si>
  <si>
    <t>LÂMINA BISTURI, MATERIAL: AÇO INOXIDÁVEL, TAMANHO: Nº 21, TIPO: DESCARTÁVEL, ESTERILIDADE: ESTÉRIL, CARACTERÍSTICAS ADICIONAIS: EMBALADA INDIVIDUALMENTE.</t>
  </si>
  <si>
    <t>BR 0313631</t>
  </si>
  <si>
    <t>LÂMINA BISTURI, MATERIAL: AÇO INOXIDÁVEL, TAMANHO: Nº 23, TIPO: DESCARTÁVEL, ESTERILIDADE: ESTÉRIL, CARACTERÍSTICAS ADICIONAIS: EMBALADA INDIVIDUALMENTE.</t>
  </si>
  <si>
    <t>BR 0299240</t>
  </si>
  <si>
    <t>LÂMINA BISTURI, MATERIAL: AÇO INOXIDÁVEL, TAMANHO: Nº 24, TIPO: DESCARTÁVEL, ESTERILIDADE: ESTÉRIL, CARACTERÍSTICAS ADICIONAIS: EMBALADA INDIVIDUALMENTE</t>
  </si>
  <si>
    <t>BR 0409706</t>
  </si>
  <si>
    <t>LÂMINA LABORATÓRIO, MATERIAL: VIDRO, DIMENSÕES: CERCA DE 75 X 25 MM, TIPO BORDA: BORDA FOSCA, ADICIONAL: SILANIZADA</t>
  </si>
  <si>
    <t>CX C/50</t>
  </si>
  <si>
    <t>BR 0409702</t>
  </si>
  <si>
    <t>LÂMINA LABORATÓRIO, MATERIAL: VIDRO, DIMENSÕES: CERCA DE 75 X 25 MM, TIPO BORDA: BORDA LAPIDADA.</t>
  </si>
  <si>
    <t>BR 0338605</t>
  </si>
  <si>
    <t>LANCETA, MATERIAL LÂMINA: AÇO INOXIDÁVEL,PONTA AFIADA,TRIFACETADA, USO: DESCARTÁVEL, CARACTERÍSTICAS ADICIONAIS: ESTÉRIL, EMBALAGEM INDIVIDUAL, TIPO: COM SISTEMA RETRÁTIL</t>
  </si>
  <si>
    <t>BR 0445603</t>
  </si>
  <si>
    <t>LARINGOSCÓPIO, TIPO LÂMPADA: DE FIBRA ÓTICA, COMPONENTES: C/7 LÂMINAS, COMPONENTES ADICIONAIS; C/ CABO, MATERIAL 2: EM AÇO INOXIDÁVEL, TAMANHO CABO: ADULTO E INFANTIL, EMBALAGEM: C/ ESTOJO.</t>
  </si>
  <si>
    <t>BR 0312616</t>
  </si>
  <si>
    <t>LENÇOL DESCARTÁVEL, MATERIAL: PAPEL, LARGURA: 0,50 M, COMPRIMENTO: 70 M, APRESENTAÇÃO: ROLO, APLICAÇÃO: MACA HOSPITALAR</t>
  </si>
  <si>
    <t>BR 0287610</t>
  </si>
  <si>
    <t>LENÇOL DESCARTÁVEL, MATERIAL:TNT, GRAMATURA:30 G/M2, LARGURA:0,90 M, COMPRIMENTO:2 M, APRESENTAÇÃO:C/ELÁSTICO</t>
  </si>
  <si>
    <t>BR 0269839</t>
  </si>
  <si>
    <t>LUVA CIRÚRGICA, MATERIAL: LÁTEX NATURAL, TAMANHO: 7,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</si>
  <si>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Par</t>
  </si>
  <si>
    <t>BR 0269838</t>
  </si>
  <si>
    <t>LUVA CIRÚRGICA, MATERIAL: LÁTEX NATURAL, TAMANHO: 7,50,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</si>
  <si>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0269837</t>
  </si>
  <si>
    <t>LUVA CIRÚRGICA, MATERIAL: LÁTEX NATURAL, TAMANHO: 8,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</si>
  <si>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0269947</t>
  </si>
  <si>
    <t>LUVA CIRÚRGICA, MATERIAL: LÁTEX NATURAL, TAMANHO: 8,50,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</si>
  <si>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BR0276171</t>
  </si>
  <si>
    <t xml:space="preserve">LUVA DE PROCEDIMENTO NÃO CIRURGICO , MATERIAL : LATEX TAMANHO , MÉDIDO , COMPRIMENTO CANO MINIMO 80MM , TIPO AMBIDESTRA USO : DESCARTÁVEL , MODELO ANTIDERRAPANTE </t>
  </si>
  <si>
    <t>BR0269892</t>
  </si>
  <si>
    <t xml:space="preserve">LUVA DE PROCEDIMENTO NÃO CIRURGICO , MATERIAL : LATEX TAMANHO , GRANDE, COMPRIMENTO CANO MINIMO 80MM , TIPO AMBIDESTRA USO : DESCARTÁVEL , MODELO ANTIDERRAPANTE </t>
  </si>
  <si>
    <t xml:space="preserve">LUVA DE PROCEDIMENTO NÃO CIRURGICO , MATERIAL : LATEX TAMANHO , PEQUENO  , COMPRIMENTO CANO MINIMO 80MM , TIPO AMBIDESTRA USO : DESCARTÁVEL , MODELO ANTIDERRAPANTE </t>
  </si>
  <si>
    <t>BR 0319690</t>
  </si>
  <si>
    <t>MALHA TUBULAR ORTOPÉDICA, ALGODÃO, 15CM, 15M.</t>
  </si>
  <si>
    <t>BR 0319689</t>
  </si>
  <si>
    <t>MALHA TUBULAR ORTOPÉDICA, ALGODÃO, 20CM, 15M.</t>
  </si>
  <si>
    <t>BR 0445962</t>
  </si>
  <si>
    <t>MALHA TUBULAR ORTOPÉDICA, ALGODÃO, 6CM, 15M.</t>
  </si>
  <si>
    <t>BR 0470275</t>
  </si>
  <si>
    <t>MANTA TÉRMICA, MATERIAL: ALUMINIZADA, TIPO: ISOLANTE TÉRMICO, MODELO: COBERTOR, DIMENSÕES: CERCA DE 2,10 CM DE COMPRIMENTO POR 1,40 CM, ESTERILIDADE: USO ÚNICO</t>
  </si>
  <si>
    <t>BR 0341923</t>
  </si>
  <si>
    <t>MÁSCARA CIRÚRGICA, TIPO: NÃO TECIDO,3 CAMADAS,PREGAS HORIZONTAIS,ATÓXICA, TIPO FIXAÇÃO: COM ELÁSTICO, CARACTERÍSTICAS ADICIONAIS: CLIP NASAL EMBUTIDO,HIPOALERGÊNICA, TIPO USO: DESCARTÁVEL.</t>
  </si>
  <si>
    <t>BR 0238918</t>
  </si>
  <si>
    <t>MÁSCARA GASOTERAPIA, APLICAÇÃO: P, MICRONEBULIZAÇÃO, MATERIAL: SILICONE, TAMANHO: ADULTO, TIPO CONECTOR: CONECTOR PADRÃO</t>
  </si>
  <si>
    <t>BR 0238919</t>
  </si>
  <si>
    <t>MÁSCARA GASOTERAPIA, APLICAÇÃO: P, MICRONEBULIZAÇÃO, MATERIAL: SILICONE, TAMANHO: INFANTIL, TIPO CONECTOR: CONECTOR PADRÃO</t>
  </si>
  <si>
    <t>BR 0454554</t>
  </si>
  <si>
    <t>MÁSCARA GASOTERAPIA, MODELO: VENTURI, MATERIAL: PLÁSTICO, ADICIONAL: C, TUBO CORRUGADO, TAMANHO: ADULTO, TIPO FIXAÇÃO: C, CLIPE NASAL E FIXADOR CEFÁLICO AJUSTÁVEL, TIPO EXTENSÃO: EXTENSOR CERCA DE 2,0 M, TIPO CONECTOR: CONECTOR PADRÃO, ADICIONAIS: JOGO C, 6 DILUIDORES P, FLUXO O2</t>
  </si>
  <si>
    <t>BR 0313379</t>
  </si>
  <si>
    <t>MÁSCARA, TIPO: P,PROTEÇÃO CONTRA POEIRAS, FUMOS E NÉVOAS ÓXICAS, CARACTERÍSTICAS ADICIONAIS: SEMI-FACIAL, CLASSE PFF-2, REFERÊNCIA 3M N95, MODE</t>
  </si>
  <si>
    <t>BR 0281424</t>
  </si>
  <si>
    <t>MATERIAL GASOTERAPIA, MODELO: UMIDIFICADOR, SAÍDA:P, OXIGÊNIO, TIPO FRASCO: FRASCO PLASTICO GRADUADO, C, TAMPA, VOLUME: CERCA DE 250ML, CARACTERÍSTICAS ADICIONAL: CONECTOR METAL C, ROSCA, ESTERILIDADE: ESTERILIZÁVEL.</t>
  </si>
  <si>
    <t>BR 0278705</t>
  </si>
  <si>
    <t>MATERIAL HOSPITALAR, TIPO: CLAMP PRENDEDOR UMBILICAL, COMPONENTES: PLÁSTICO, EMBALAGEM: EMBALAGEM INDIVIDUAL, ESTERILIDADE : ESTÉRIL, USO ÚNICO</t>
  </si>
  <si>
    <t>BR 0389555</t>
  </si>
  <si>
    <t>MONITOR PORTÁTIL, OPERAÇÃO: DIGITAL, TIPO AMOSTRA: SANGUE CAPILAR, TIPO DE ANÁLISE: QUANTITATIVO DE GLICOSE, FAIXA DE OPERAÇÃO: ATÉ 600 MG,DL, TEMPO RESPOSTA: ATÉ 10 S, MEMÓRIA: 250 A 500 TESTES</t>
  </si>
  <si>
    <t>BR441981</t>
  </si>
  <si>
    <t>OXÍMETRO USO MÉDICO, TIPO:DEDO, FAIXA MEDIÇÃO SATURAÇÃO 1:0 A 100%, FAIXA MEDIÇÃO PULSO 1:CERCA DE 20 A 250 BPM, AUTONOMIA SISTEMA 1:CERCA 24 H, ALIMENTAÇÃO:PILHA</t>
  </si>
  <si>
    <t>BR 0277319</t>
  </si>
  <si>
    <t>PERÓXIDO DE HIDROGÊNIO (ÁGUA OXIGENADA), TIPO: 10 VOLUMES. FRASCO 1 LITRO</t>
  </si>
  <si>
    <t>BR0467874</t>
  </si>
  <si>
    <t>PINÇA DE CHERON (PINÇA CIRÚRGICA, MODELO 1:CHERON, FORMATO PONTA:PONTA RETA, TIPO PONTA:SERRILHADA, HASTE:HASTE ANGULADA, COMPRIMENTO TOTAL:CERCA DE 24 CM, COMPONENTE:C/ CREMALHEIRA, MATERIAL:POLÍMERO, ESTERILIDADE:ESTÉRIL, USO ÚNICO</t>
  </si>
  <si>
    <t>BR 0412639</t>
  </si>
  <si>
    <t>PORTA LÂMINA, MATERIAL: POLIPROPILENO, CAPACIDADE: ATÉ 3 LÂMINAS, TIPO TAMPA: TAMPA ROSQUEÁVEL, ADICIONAL: COM DIVISÓRIAS</t>
  </si>
  <si>
    <t>BR 0332814</t>
  </si>
  <si>
    <t>PRESERVATIVO MASCULINO, MATERIAL: LÁTEX, COMPRIMENTO MÍNIMO: 16 CM, LARGURA: 4,40 CM, ESPESSURA MÍNIMA: 0,045 MM, APLICAÇÃO: EXAMES DE ULTRASSONOGRAFIA, CARACTERÍSTICAS ADICIONAIS: SEM LUBRIFICANTE</t>
  </si>
  <si>
    <t>BR 0364041</t>
  </si>
  <si>
    <t>PULSEIRA IDENTIFICAÇÃO, TIPO: FLEXÍVEL, TIPO MATERIAL: PLÁSTICO MACIO E RESISTENTE, ANTIALÉRGICO, APLICAÇÃO: IDENTIFICAÇÃO DE PACIENTES, CARACTERÍSTICAS ADICIONAIS: LACRE INVIOLÁVEL, DESCARTÁVEL, PEDIÁTRICA</t>
  </si>
  <si>
    <t>BR 0364040</t>
  </si>
  <si>
    <t>PULSEIRA IDENTIFICAÇÃO, TIPO: FLEXÍVEL, TIPO MATERIAL: PLÁSTICO MACIO E RESISTENTE, ANTIALÉRGICO, APLICAÇÃO: IDENTIFICAÇÃO DE PACIENTES, CARACTERÍSTICAS ADICIONAIS: LACRE INVIOLÁVEL, DESCARTÁVEL,ADULTO</t>
  </si>
  <si>
    <t>BR 0373715</t>
  </si>
  <si>
    <t>REAGENTE PARA DIAGNÓSTICO CLÍNICO 5, CARACTERÍSTICAS ADICIONAIS: SOLUÇÃO PARA FIXAÇÃO DE LÂMINA, COMPOSIÇÃO BÁSICA: À BASE DE ÁLCOOL ETÍLICO E POLIETILENOGLICOL. FRASCO 100ML</t>
  </si>
  <si>
    <t>BR 0339565</t>
  </si>
  <si>
    <t>REAGENTE PARA DIAGNÓSTICO CLÍNICO 5, TIPO DE ANÁLISE: QUANTITATIVO DE GLICOSE, CARACTERÍSTICAS ADICIONAIS: CAPILAR, APRESENTAÇÃO: TIRA</t>
  </si>
  <si>
    <t>Unidadede/Teste</t>
  </si>
  <si>
    <t>BR0424270</t>
  </si>
  <si>
    <t>REAGENTE PARA DIAGNÓSTICO CLINICO 5, TIPO: CONJUNTO COMPLETO TIPO DE ANALISE QUALITATIVO DE BETA HCG, METODO: ELISA, APRESENTAÇÃO: TESTE</t>
  </si>
  <si>
    <t>BR 0456409</t>
  </si>
  <si>
    <t>REANIMADOR MANUAL, MATERIAL BALÃO: SILICONE, CAPACIDADE BALÃO: CERCA 1,5 L, COMPONENTE 1: MÁSCARA PLÁSTICO RÍGIDO C, COXIM SILICONE, TIPO VÁLVULA: VÁLVULA UNIDIRECIONAL POP OFF CERCA 60 CMH2O, TAMANHOS: ADULTO</t>
  </si>
  <si>
    <t>BR  0456414</t>
  </si>
  <si>
    <t>REANIMADOR MANUAL, MATERIAL BALÃO: SILICONE, CAPACIDADE BALÃO: CERCA 250 ML, COMPONENTE 1: MÁSCARA PLÁSTICO RÍGIDO C, COXIM SILICONE, TIPO VÁLVULA: VÁLVULA UNIDIRECIONAL POP OFF CERCA 40 CMH20, TAMANHOS: NEONATAL</t>
  </si>
  <si>
    <t>BR 0456413</t>
  </si>
  <si>
    <t>REANIMADOR MANUAL, MATERIAL BALÃO: SILICONE, CAPACIDADE BALÃO: CERCA 500 ML, COMPONENTE 1: MÁSCARA PLÁSTICO RÍGIDO C, COXIM SILICONE, TIPO VÁLVULA: VÁLVULA UNIDIRECIONAL POP OFF CERCA 40 CMH2O, TAMANHOS: INFANTIL..</t>
  </si>
  <si>
    <t>BR 0395537</t>
  </si>
  <si>
    <t>RECIPIENTE NUTRIÇÃO ENTERAL, MATERIAL: PLÁSTICO TRANSPARENTE, CAPACIDADE: 300 ML, COMPONENTES: COM TAMPA ROSQUEADA, ALÇA, ETIQUETA, BICO CONECTOR, GRADUAÇÃO: GRADUADO, ESTERILIDADE: ESTÉRIL, ATÓXICO, TIPO USO: DESCARTÁVEL, APRESENTAÇÃO: EMBALAGEM INDIVIDUAL</t>
  </si>
  <si>
    <t>BR 0296529</t>
  </si>
  <si>
    <t>SACO PLÁSTICO LIXO, CAPACIDADE: 50 L, COR: BRANCA, APRESENTAÇÃO: PEÇA ÚNICA, LARGURA: 63 CM, ALTURA: 80 CM, CARACTERÍSTICAS ADICIONAIS: LEITOSO, 3 MICRA, SÍMBOLO DE SUBSTÂNCIA INFECTANTE, APLICAÇÃO: HOSPITALAR</t>
  </si>
  <si>
    <t>BR 0436857</t>
  </si>
  <si>
    <t>SAPATILHA HOSPITALAR, MATERIAL : NÃO TECIDO 100% POLIPROPILENO, MODELO: C, ELÁSTICO, COR : C, COR, GRAMATURA : CERCA DE 40 G,M2, TAMANHO : ÚNICO, TIPO USO : DESCARTÁVEL</t>
  </si>
  <si>
    <t>BR 0439654</t>
  </si>
  <si>
    <t>SERINGA, MATERIAL: POLIPROPILENO, CAPACIDADE: 1 ML, TIPO BICO: BICO CENTRAL LUER LOCK OU SLIP, TIPO VEDAÇÃO: ÊMBOLO DE BORRACHA, ADICIONAL: GRADUADA (ESCALA ML), NUMERADA, TIPO AGULHA: C, AGULHA 26 G X 1,2",  (AG. 13X 4,5)ESTERILIDADE: ESTÉRIL, DESCARTÁVEL, APRESENTAÇÃO: EMBALAGEM INDIVIDUAL</t>
  </si>
  <si>
    <t>BR 0439669</t>
  </si>
  <si>
    <t>SERINGA, MATERIAL: POLIPROPILENO, CAPACIDADE: 3 ML, TIPO BICO: BICO CENTRAL LUER LOCK OU SLIP, TIPO VEDAÇÃO: ÊMBOLO DE BORRACHA, ADICIONAL: GRADUADA, NUMERADA, TIPO AGULHA: C, AGULHA 22 G X 1", (AG. 25X7) ESTERILIDADE: ESTÉRIL, DESCARTÁVEL, APRESENTAÇÃO: EMBALAGEM INDIVIDUAL</t>
  </si>
  <si>
    <t>BR 0439688</t>
  </si>
  <si>
    <t>SERINGA, MATERIAL: POLIPROPILENO, CAPACIDADE: 5 ML, TIPO BICO: BICO CENTRAL LUER LOCK OU SLIP, TIPO VEDAÇÃO: ÊMBOLO DE BORRACHA, ADICIONAL: GRADUADA, NUMERADA, TIPO AGULHA: C, AGULHA 22 G X 1",(AG. 25X7)  ESTERILIDADE: ESTÉRIL, DESCARTÁVEL, APRESENTAÇÃO: EMBALAGEM INDIVIDUAL</t>
  </si>
  <si>
    <t>BR 0439702</t>
  </si>
  <si>
    <t>SERINGA, MATERIAL: POLIPROPILENO, CAPACIDADE: 10 ML, TIPO BICO: BICO CENTRAL LUER LOCK OU SLIP, TIPO VEDAÇÃO: ÊMBOLO DE BORRACHA, ADICIONAL: GRADUADA, NUMERADA, TIPO AGULHA: C, AGULHA 22 G X 1", (AG. 25X7) ESTERILIDADE: ESTÉRIL, DESCARTÁVEL, APRESENTAÇÃO: EMBALAGEM INDIVIDUAL</t>
  </si>
  <si>
    <t>BR 0439629</t>
  </si>
  <si>
    <t>SERINGA, MATERIAL: POLIPROPILENO, CAPACIDADE: 20 ML, TIPO BICO: BICO CENTRAL LUER LOCK OU SLIP, TIPO VEDAÇÃO: ÊMBOLO DE BORRACHA, ADICIONAL: GRADUADA, NUMERADA, TIPO AGULHA: C, AGULHA 22 G X 1",  (AG. 25X7)ESTERILIDADE: ESTÉRIL, DESCARTÁVEL, APRESENTAÇÃO: EMBALAGEM INDIVIDUAL</t>
  </si>
  <si>
    <t>SERINGA, MATERIAL: POLIPROPILENO, CAPACIDADE: 60 ML, TIPO BICO: BICO CENTRAL LUER LOCK OU SLIP, TIPO VEDAÇÃO: ÊMBOLO DE BORRACHA, ADICIONAL: GRADUADA, NUMERADA, ESTERILIDADE: ESTÉRIL, DESCARTÁVEL, APRESENTAÇÃO: EMBALAGEM INDIVIDUAL</t>
  </si>
  <si>
    <t>BR 0436000</t>
  </si>
  <si>
    <t>SONDA TRATO URINÁRIO, MODELO: FOLEY, MATERIAL: SILICONE, CALIBRE: 10 FRENCH, VIAS: 2 VIAS, CONECTOR: CONECTORES PADRÃO, VOLUME: C, BALÃO CERCA 5 ML, TIPO PONTA: PONTA DISTAL CILÍNDRICA FECHADA, COMPONENTES: C, ORIFÍCIOS LATERAIS, ESTERILIDADE: ESTÉRIL, DESCARTÁVEL, EMBALAGEM: EMBALAGEM INDIVIDUAL</t>
  </si>
  <si>
    <t>BR 0436001</t>
  </si>
  <si>
    <t>SONDA TRATO URINÁRIO, MODELO: FOLEY, MATERIAL: SILICONE, CALIBRE: 12 FRENCH, VIAS: 2 VIAS, CONECTOR: CONECTORES PADRÃO, VOLUME: C, BALÃO CERCA 5 ML, TIPO PONTA: PONTA DISTAL CILÍNDRICA FECHADA, COMPONENTES: C, ORIFÍCIOS LATERAIS, ESTERILIDADE: ESTÉRIL, DESCARTÁVEL, EMBALAGEM: EMBALAGEM INDIVIDUA</t>
  </si>
  <si>
    <t>BR 0436002</t>
  </si>
  <si>
    <t>SONDA TRATO URINÁRIO, MODELO: FOLEY, MATERIAL: BORRACHA, CALIBRE: 14 FRENCH, VIAS: 2 VIAS, CONECTOR: CONECTORES PADRÃO, VOLUME: C, BALÃO CERCA 30 ML, TIPO PONTA: PONTA DISTAL CILÍNDRICA FECHADA, COMPONENTES: C, ORIFÍCIOS LATERAIS, ESTERILIDADE: ESTÉRIL, DESCARTÁVEL, EMBALAGEM: EMBALAGEM INDIVIDUAL</t>
  </si>
  <si>
    <t>BR 0436007</t>
  </si>
  <si>
    <t>SONDA TRATO URINÁRIO, MODELO: FOLEY, MATERIAL: BORRACHA, CALIBRE: 16 FRENCH, VIAS: 2 VIAS, CONECTOR: CONECTORES PADRÃO, VOLUME: C, BALÃO CERCA 30 ML, TIPO PONTA: PONTA DISTAL CILÍNDRICA FECHADA, COMPONENTES: C, ORIFÍCIOS LATERAIS, ESTERILIDADE: ESTÉRIL, DESCARTÁVEL, EMBALAGEM: EMBALAGEM INDIVIDUAL</t>
  </si>
  <si>
    <t>BR 0435997</t>
  </si>
  <si>
    <t>SONDA TRATO URINÁRIO, MODELO: FOLEY, MATERIAL: SILICONE C, AGENTE REDUTOR DE BIOFILME, CALIBRE: 18 FRENCH, VIAS: 2 VIAS, CONECTOR: CONECTOR PADRÃO, VOLUME: C, BALÃO CERCA 10 ML, TIPO PONTA: PONTA DISTAL CILÍNDRICA C, ORIFÍCIO, ESTERILIDADE: ESTÉRIL, DESCARTÁVEL, EMBALAGEM: EMBALAGEM INDIVIDUAL</t>
  </si>
  <si>
    <t>BR 0436010</t>
  </si>
  <si>
    <t>SONDA TRATO URINÁRIO, MODELO: FOLEY, MATERIAL: BORRACHA, CALIBRE: 20 FRENCH, VIAS: 2 VIAS, CONECTOR: CONECTORES PADRÃO, VOLUME: C, BALÃO CERCA 30 ML, TIPO PONTA: PONTA DISTAL CILÍNDRICA FECHADA, COMPONENTES: C, ORIFÍCIOS LATERAIS, ESTERILIDADE: ESTÉRIL, DESCARTÁVEL, EMBALAGEM: EMBALAGEM INDIVIDUAL</t>
  </si>
  <si>
    <t>BR 0436077</t>
  </si>
  <si>
    <t>SONDA TRATO URINÁRIO, MODELO: FOLEY, MATERIAL: BORRACHA, CALIBRE: 22 FRENCH, VIAS: 2 VIAS, CONECTOR: CONECTORES PADRÃO, VOLUME: C, BALÃO CERCA 30 ML, TIPO PONTA: PONTA DISTAL CILÍNDRICA FECHADA, COMPONENTES: C, ORIFÍCIOS LATERAIS, ESTERILIDADE: ESTÉRIL, DESCARTÁVEL, EMBALAGEM: EMBALAGEM INDIVIDUAL</t>
  </si>
  <si>
    <t>BR 0435905</t>
  </si>
  <si>
    <t>SONDA TRATO DIGESTIVO, APLICAÇÃO: ORO OU NASOGÁSTRICA, MODELO: LEVINE, MATERIAL: PVC, CALIBRE: Nº 4, TAMANHO: CURTA, COMPRIMENTO: CERCA 50 CM, CONECTOR: CONECTOR PADRÃO C, TAMPA, COMPONENTES: PONTA DISTAL FECHADA, C, ORIFÍCIOS LATERAIS, ESTERILIDADE: ESTÉRIL, DESCARTÁVEL, EMBALAGEM: EMBALAGEM INDIVIDUAL</t>
  </si>
  <si>
    <t>BR 0435903</t>
  </si>
  <si>
    <t>SONDA TRATO DIGESTIVO, APLICAÇÃO: ORO OU NASOGÁSTRICA, MODELO: LEVINE, MATERIAL: PVC, CALIBRE: Nº 6, TAMANHO: CURTA, COMPRIMENTO: CERCA 50 CM, CONECTOR: CONECTOR PADRÃO C, TAMPA, COMPONENTES: PONTA DISTAL FECHADA, C, ORIFÍCIOS LATERAIS, ESTERILIDADE: ESTÉRIL, DESCARTÁVEL, EMBALAGEM: EMBALAGEM INDIVIDUAL</t>
  </si>
  <si>
    <t>BR 0435904</t>
  </si>
  <si>
    <t>SONDA TRATO DIGESTIVO, APLICAÇÃO: ORO OU NASOGÁSTRICA, MODELO: LEVINE, MATERIAL: PVC, CALIBRE: Nº 8, TAMANHO: CURTA, COMPRIMENTO: CERCA 50 CM, CONECTOR: CONECTOR PADRÃO C, TAMPA, COMPONENTES: PONTA DISTAL FECHADA, C, ORIFÍCIOS LATERAIS, ESTERILIDADE: ESTÉRIL, DESCARTÁVEL, EMBALAGEM: EMBALAGEM INDIVIDUAL</t>
  </si>
  <si>
    <t>BR 0438396</t>
  </si>
  <si>
    <t>SONDA TRATO DIGESTIVO, APLICAÇÃO: ORO OU NASOGÁSTRICA, MODELO: LEVINE, MATERIAL: PVC, CALIBRE: Nº 10, TAMANHO: CURTA, COMPRIMENTO: CERCA 50 CM, CONECTOR: CONECTOR PADRÃO C, TAMPA, COMPONENTES: PONTA DISTAL FECHADA, C, ORIFÍCIOS LATERAIS, ESTERILIDADE: ESTÉRIL, DESCARTÁVEL, EMBALAGEM: EMBALAGEM INDIVIDUAL</t>
  </si>
  <si>
    <t>BR 0438397</t>
  </si>
  <si>
    <t>SONDA TRATO DIGESTIVO, APLICAÇÃO: ORO OU NASOGÁSTRICA, MODELO: LEVINE, MATERIAL: PVC, CALIBRE: Nº 12, TAMANHO: CURTA, COMPRIMENTO: CERCA 50 CM, CONECTOR: CONECTOR PADRÃO C, TAMPA, COMPONENTES: PONTA DISTAL FECHADA, C, ORIFÍCIOS LATERAIS, ESTERILIDADE: ESTÉRIL, DESCARTÁVEL, EMBALAGEM: EMBALAGEM INDIVIDUAL</t>
  </si>
  <si>
    <t>BR 0438398</t>
  </si>
  <si>
    <t>SONDA TRATO DIGESTIVO, APLICAÇÃO: ORO OU NASOGÁSTRICA, MODELO: LEVINE, MATERIAL: PVC, CALIBRE: Nº 14, TAMANHO: CURTA, COMPRIMENTO: CERCA 50 CM, CONECTOR: CONECTOR PADRÃO C, TAMPA, COMPONENTES: PONTA DISTAL FECHADA, C, ORIFÍCIOS LATERAIS, ESTERILIDADE: ESTÉRIL, DESCARTÁVEL, EMBALAGEM: EMBALAGEM INDIVIDUAL</t>
  </si>
  <si>
    <t>BR 0438399</t>
  </si>
  <si>
    <t>SONDA TRATO DIGESTIVO, APLICAÇÃO: ORO OU NASOGÁSTRICA, MODELO: LEVINE, MATERIAL: PVC, CALIBRE: Nº 16, TAMANHO: CURTA, COMPRIMENTO: CERCA 50 CM, CONECTOR: CONECTOR PADRÃO C, TAMPA, COMPONENTES: PONTA DISTAL FECHADA, C, ORIFÍCIOS LATERAIS, ESTERILIDADE: ESTÉRIL, DESCARTÁVEL, EMBALAGEM: EMBALAGEM INDIVIDUAL</t>
  </si>
  <si>
    <t>BR 0438400</t>
  </si>
  <si>
    <t>SONDA TRATO DIGESTIVO, APLICAÇÃO: ORO OU NASOGÁSTRICA, MODELO: LEVINE, MATERIAL: PVC, CALIBRE: Nº 18, TAMANHO: CURTA, COMPRIMENTO: CERCA 50 CM, CONECTOR: CONECTOR PADRÃO C, TAMPA, COMPONENTES: PONTA DISTAL FECHADA, C, ORIFÍCIOS LATERAIS, ESTERILIDADE: ESTÉRIL, DESCARTÁVEL, EMBALAGEM: EMBALAGEM INDIVIDUAL</t>
  </si>
  <si>
    <t>BR0438401</t>
  </si>
  <si>
    <t>SONDA TRATO DIGESTIVO, APLICAÇÃO: ORO OU NASOGÁSTRICA, MODELO: LEVINE, MATERIAL: SILICONE, CALIBRE: Nº 4, TAMANHO: LONGA, COMPRIMENTO: CERCA 100 CM, CONECTOR: CONECTOR PADRÃO C, TAMPA, COMPONENTES: PONTA DISTAL FECHADA, C, ORIFÍCIOS LATERAIS, ESTERILIDADE: ESTÉRIL, DESCARTÁVEL, EMBALAGEM: EMBALAGEM INDIVIDUAL</t>
  </si>
  <si>
    <t>BR 0438981</t>
  </si>
  <si>
    <t>SONDA TRATO DIGESTIVO, APLICAÇÃO: ORO OU NASOGÁSTRICA, MODELO: LEVINE, MATERIAL: SILICONE, CALIBRE: Nº 6, TAMANHO: LONGA, COMPRIMENTO: CERCA 100 CM, CONECTOR: CONECTOR PADRÃO C, TAMPA, COMPONENTES: PONTA DISTAL FECHADA, C, ORIFÍCIOS LATERAIS, ESTERILIDADE: ESTÉRIL, DESCARTÁVEL, EMBALAGEM: EMBALAGEM INDIVIDUAL</t>
  </si>
  <si>
    <t>BR 0438982</t>
  </si>
  <si>
    <t>SONDA TRATO DIGESTIVO, APLICAÇÃO: ORO OU NASOGÁSTRICA, MODELO: LEVINE, MATERIAL: SILICONE, CALIBRE: Nº 8, TAMANHO: LONGA, COMPRIMENTO: CERCA 100 CM, CONECTOR: CONECTOR PADRÃO C, TAMPA, COMPONENTES: PONTA DISTAL FECHADA, C, ORIFÍCIOS LATERAIS, ESTERILIDADE: ESTÉRIL, DESCARTÁVEL, EMBALAGEM: EMBALAGEM INDIVIDUAL</t>
  </si>
  <si>
    <t>BR 0435906</t>
  </si>
  <si>
    <t>SONDA TRATO DIGESTIVO, APLICAÇÃO: ORO OU NASOGÁSTRICA, MODELO: LEVINE, MATERIAL: SILICONE, CALIBRE: Nº 10, TAMANHO: LONGA, COMPRIMENTO: CERCA 120 CM, CONECTOR: CONECTOR PADRÃO C, TAMPA, COMPONENTES: PONTA DISTAL FECHADA, C, ORIFÍCIOS LATERAIS, ESTERILIDADE: ESTÉRIL, DESCARTÁVEL, EMBALAGEM: EMBALAGEM INDIVIDUAL</t>
  </si>
  <si>
    <t>BR 0435907</t>
  </si>
  <si>
    <t>SONDA TRATO DIGESTIVO, APLICAÇÃO: ORO OU NASOGÁSTRICA, MODELO: LEVINE, MATERIAL: SILICONE, CALIBRE: Nº 12, TAMANHO: LONGA, COMPRIMENTO: CERCA 120 CM, CONECTOR: CONECTOR PADRÃO C, TAMPA, COMPONENTES: PONTA DISTAL FECHADA, C, ORIFÍCIOS LATERAIS, ESTERILIDADE: ESTÉRIL, DESCARTÁVEL, EMBALAGEM: EMBALAGEM INDIVIDUAL</t>
  </si>
  <si>
    <t>BR 0435908</t>
  </si>
  <si>
    <t>SONDA TRATO DIGESTIVO, APLICAÇÃO: ORO OU NASOGÁSTRICA, MODELO: LEVINE, MATERIAL: SILICONE, CALIBRE: Nº 14, TAMANHO: LONGA, COMPRIMENTO: CERCA 120 CM, CONECTOR: CONECTOR PADRÃO C, TAMPA, COMPONENTES: PONTA DISTAL FECHADA, C, ORIFÍCIOS LATERAIS, ESTERILIDADE: ESTÉRIL, DESCARTÁVEL, EMBALAGEM: EMBALAGEM INDIVIDUAL</t>
  </si>
  <si>
    <t>BR 0435909</t>
  </si>
  <si>
    <t>SONDA TRATO DIGESTIVO, APLICAÇÃO: ORO OU NASOGÁSTRICA, MODELO: LEVINE, MATERIAL: SILICONE, CALIBRE: Nº 16, TAMANHO: LONGA, COMPRIMENTO: CERCA 120 CM, CONECTOR: CONECTOR PADRÃO C, TAMPA, COMPONENTES: PONTA DISTAL FECHADA, C, ORIFÍCIOS LATERAIS, ESTERILIDADE: ESTÉRIL, DESCARTÁVEL, EMBALAGEM: EMBALAGEM INDIVIDUAL</t>
  </si>
  <si>
    <t>BR 0435910</t>
  </si>
  <si>
    <t>SONDA TRATO DIGESTIVO, APLICAÇÃO: ORO OU NASOGÁSTRICA, MODELO: LEVINE, MATERIAL: SILICONE, CALIBRE: Nº 18, TAMANHO: LONGA, COMPRIMENTO: CERCA 120 CM, CONECTOR: CONECTOR PADRÃO C, TAMPA, COMPONENTES: PONTA DISTAL FECHADA, C, ORIFÍCIOS LATERAIS, ESTERILIDADE: ESTÉRIL, DESCARTÁVEL, EMBALAGEM: EMBALAGEM INDIVIDUAL</t>
  </si>
  <si>
    <t>BR 0435911</t>
  </si>
  <si>
    <t>SONDA TRATO DIGESTIVO, APLICAÇÃO: ORO OU NASOGÁSTRICA, MODELO: LEVINE, MATERIAL: PVC, CALIBRE: Nº 20, TAMANHO: LONGA, COMPRIMENTO: CERCA 120 CM, CONECTOR: CONECTOR PADRÃO C, TAMPA, COMPONENTES: PONTA DISTAL FECHADA, C, ORIFÍCIOS LATERAIS, ESTERILIDADE: ESTÉRIL, DESCARTÁVEL, EMBALAGEM: EMBALAGEM INDIVIDUAL</t>
  </si>
  <si>
    <t>BR 0435912</t>
  </si>
  <si>
    <t>SONDA TRATO DIGESTIVO, APLICAÇÃO: ORO OU NASOGÁSTRICA, MODELO: LEVINE, MATERIAL: PVC, CALIBRE: Nº 22, TAMANHO: LONGA, COMPRIMENTO: CERCA 120 CM, CONECTOR: CONECTOR PADRÃO C, TAMPA, COMPONENTES: PONTA DISTAL FECHADA, C, ORIFÍCIOS LATERAIS, ESTERILIDADE: ESTÉRIL, DESCARTÁVEL, EMBALAGEM: EMBALAGEM INDIVIDUAL</t>
  </si>
  <si>
    <t>BR 0435977</t>
  </si>
  <si>
    <t>SONDA TRATO URINÁRIO, MODELO: URETRAL, MATERIAL: SILICONE, CALIBRE: 14 FRENCH, CONECTOR: CONECTOR PADRÃO C, TAMPA, COMPRIMENTO: CERCA 40 CM, TIPO PONTA: PONTA DISTAL CILÍNDRICA FECHADA, COMPONENTES: C, ORIFÍCIOS LATERAIS, ESTERILIDADE: ESTÉRIL, DESCARTÁVEL, EMBALAGEM: EMBALAGEM INDIVIDUAL</t>
  </si>
  <si>
    <t>BR 0437441</t>
  </si>
  <si>
    <t>SONDA TRATO URINÁRIO, MODELO: URETRAL, MATERIAL: SILICONE, CALIBRE: 16 FRENCH, CONECTOR: CONECTOR PADRÃO C, TAMPA, COMPRIMENTO: CERCA 40 CM, TIPO PONTA: PONTA DISTAL CILÍNDRICA FECHADA, COMPONENTES: C, ORIFÍCIOS LATERAIS, ESTERILIDADE: ESTÉRIL, DESCARTÁVEL, EMBALAGEM: EMBALAGEM INDIVIDUAL</t>
  </si>
  <si>
    <t>BR 0465682</t>
  </si>
  <si>
    <t>SONDA PARA GASTROTOMIA 18Fr</t>
  </si>
  <si>
    <t>BR 0470909</t>
  </si>
  <si>
    <t>SONDA PARA GASTROTOMIA 20 Fr</t>
  </si>
  <si>
    <t>BR0440124</t>
  </si>
  <si>
    <t>SONDA TRATO DIGESTIVO, APLICAÇÃO:P/ GASTROSTOMIA, MODELO:NÍVEL DE PELE, MATERIAL:SILICONE, CALIBRE:24 FRENCH, COMPRIMENTO:CERCA 2,5 CM, CONECTOR:CONECTOR PADRÃO EM Y, CLAMP E TAMPA, COMPONENTES:SISTEMA PARA FIXAÇÃO, OUTROS COMPONENTES:DISTAL - INTRA</t>
  </si>
  <si>
    <t>BR 0436040</t>
  </si>
  <si>
    <t>SONDA TRATO URINÁRIO, MODELO: FOLEY, MATERIAL: BORRACHA, CALIBRE: 8 FRENCH, VIAS: 2 VIAS, CONECTOR: CONECTORES PADRÃO, VOLUME: C, BALÃO CERCA 5 ML, TIPO PONTA: PONTA DISTAL CILÍNDRICA FECHADA, COMPONENTES: C, ORIFÍCIOS LATERAIS, ESTERILIDADE: ESTÉRIL, DESCARTÁVEL, EMBALAGEM: EMBALAGEM INDIVIDUAL</t>
  </si>
  <si>
    <t>BR 0437438</t>
  </si>
  <si>
    <t>SONDA TRATO URINÁRIO, MODELO: URETRAL, MATERIAL: SILICONE, CALIBRE: 18 FRENCH, CONECTOR: CONECTOR PADRÃO, COMPRIMENTO: CERCA 40 CM, TIPO PONTA: PONTA DISTAL CILÍNDRICA C, ORIFÍCIO, ESTERILIDADE: ESTÉRIL, DESCARTÁVEL, EMBALAGEM: EMBALAGEM INDIVIDUA</t>
  </si>
  <si>
    <t>BR 0435978</t>
  </si>
  <si>
    <t>SONDA TRATO URINÁRIO, MODELO: URETRAL, MATERIAL: SILICONE, CALIBRE: 6 FRENCH, CONECTOR: CONECTOR PADRÃO, COMPRIMENTO: CERCA 20 CM, TIPO PONTA: PONTA DISTAL CILÍNDRICA C, ORIFÍCIO, ESTERILIDADE: ESTÉRIL, DESCARTÁVEL, EMBALAGEM: EMBALAGEM INDIVIDUAL</t>
  </si>
  <si>
    <t>BR 0435971</t>
  </si>
  <si>
    <t>SONDA TRATO URINÁRIO, MODELO: URETRAL, MATERIAL: SILICONE, CALIBRE: 8 FRENCH, CONECTOR: CONECTOR PADRÃO, COMPRIMENTO: CERCA 20 CM, TIPO PONTA: PONTA DISTAL CILÍNDRICA C, ORIFÍCIO, ESTERILIDADE: ESTÉRIL, DESCARTÁVEL, EMBALAGEM: EMBALAGEM INDIVIDUAL</t>
  </si>
  <si>
    <t>BR 0396146</t>
  </si>
  <si>
    <t>SWAB PARA COLETAR E TRANSPORTE DE AMOSTRAS COM MEIO CARY BLAIR COM HASTE DE PLÁSTICO</t>
  </si>
  <si>
    <t>BR 0452223</t>
  </si>
  <si>
    <t>TALA- IMOBILIZADOR (TALA), MATERIAL:ALUMÍNIO REVESTIDO C/ ESPUMA, TAMANHO:CERCA DE 25 X 2 CM</t>
  </si>
  <si>
    <t>BR 0435801</t>
  </si>
  <si>
    <t>TERMÔMETRO CLÍNICO, AJUSTE: DIGITAL, ESCALA: ATÉ 45 °C, TIPO : USO AXILAR E ORAL, COMPONENTES: C, ALARMES, MEMÓRIA: MEMÓRIA ÚLTIMA MEDIÇÃO, EMBALAGEM: EMBALAGEM INDIVIDUAL</t>
  </si>
  <si>
    <t>BR 0438089</t>
  </si>
  <si>
    <t>TERMÔMETRO CLÍNICO, AJUSTE: DIGITAL, INFRAVERMELHO, TIPO : USO EM TESTA, COMPONENTES: C, ALARMES, MEDIÇÃO À DISTÂNCIA, MEMÓRIA: MEMÓRIA ATÉ 20 MEDIÇÕES</t>
  </si>
  <si>
    <t xml:space="preserve">BR 0396034 </t>
  </si>
  <si>
    <t>TESTE NÃO TREPONÊMICO PARA DETERMINAÇÃO QUALITATIVA E SEMI QUANTITATIVA DE ANTICORPOS NÃO TREPONÊMICOS,  PRESENTES NO SORO OU PLASMA, UTILIZANDO TRIAGEM SOROLOGICA DE SIFILIS.</t>
  </si>
  <si>
    <t>BR 0457480</t>
  </si>
  <si>
    <t>TORNEIRINHA, VIAS: 3 VIAS, MATERIAL : POLÍMERO, TIPO CONECTOR: LUER LOCK , SLIP, PRESSÃO MÁXIMA: ATÉ CERCA DE 300 PSI, TIPO USO: ESTÉRIL, USO ÚNICO</t>
  </si>
  <si>
    <t>BR 0428620</t>
  </si>
  <si>
    <t>TOUCA HOSPITALAR, MATERIAL : NÃO TECIDO 100% POLIPROPILENO, MODELO: COM ELÁSTICO EM TODA VOLTA, COR : SEM COR, GRAMATURA : CERCA DE 30 G,M2, TAMANHO : ÚNICO, TIPO USO : DESCARTÁVEL, CARACTERÍSTICA ADICIONAL 01: HIPOALERGÊNICA, ATÓXICA, INODORA, UNISSEX</t>
  </si>
  <si>
    <t>BR 0451347</t>
  </si>
  <si>
    <t>TUBO ENDOTRAQUEAL, MATERIAL: PVC SILICONIZADO ARAMADO, MODELO: CURVA MAGILL, CALIBRE: 4,5, TIPO PONTA: C, PONTA DISTAL ATRAUMÁTICA, COMPONENTE 1: BALÃO ALTO VOLUME E BAIXA PRESSÃO, COMPONENTE 2: RADIOPACO, GRADUADO, TIPO CONECTOR: CONECTOR PADRÃO, ESTERILIDADE: ESTÉRIL, USO ÚNICO</t>
  </si>
  <si>
    <t>BR 0451214</t>
  </si>
  <si>
    <t>TUBO ENDOTRAQUEAL, MATERIAL: SILICONE, MODELO: CURVA MAGILL, CALIBRE: 5,0, TIPO PONTA: C, PONTA DISTAL ATRAUMÁTICA, COMPONENTE 1: BALÃO ALTO VOLUME E BAIXA PRESSÃO, COMPONENTE 2: RADIOPACO, GRADUADO, TIPO CONECTOR: CONECTOR PADRÃO, ESTERILIDADE: ESTÉRIL, USO ÚNICO</t>
  </si>
  <si>
    <t>BR 0451220</t>
  </si>
  <si>
    <t>TUBO ENDOTRAQUEAL, MATERIAL: SILICONE, MODELO: CURVA MAGILL, CALIBRE: 5,5, TIPO PONTA: C, PONTA DISTAL ATRAUMÁTICA, COMPONENTE 1: BALÃO ALTO VOLUME E BAIXA PRESSÃO, COMPONENTE 2: RADIOPACO, GRADUADO, TIPO CONECTOR: CONECTOR PADRÃO, ESTERILIDADE: ESTÉRIL, USO ÚNICO</t>
  </si>
  <si>
    <t>BR 0451263</t>
  </si>
  <si>
    <t>TUBO ENDOTRAQUEAL, MATERIAL: SILICONE, MODELO: CURVA MAGILL, CALIBRE: 6,0, TIPO PONTA: C, PONTA DISTAL ATRAUMÁTICA, COMPONENTE 1: BALÃO ALTO VOLUME E BAIXA PRESSÃO, COMPONENTE 2: RADIOPACO, GRADUADO, TIPO CONECTOR: CONECTOR PADRÃO, ESTERILIDADE: ESTÉRIL, USO ÚNICO</t>
  </si>
  <si>
    <t>BR 0451264</t>
  </si>
  <si>
    <t>TUBO ENDOTRAQUEAL, MATERIAL: SILICONE, MODELO: CURVA MAGILL, CALIBRE: 6,5, TIPO PONTA: C, PONTA DISTAL ATRAUMÁTICA E ORIFÍCIO MURPHY, COMPONENTE 1: BALÃO ALTO VOLUME E BAIXA PRESSÃO, COMPONENTE 2: RADIOPACO, GRADUADO, TIPO CONECTOR: CONECTOR PADRÃO, ADICIONAL: C, GUIA, ESTERILIDADE: ESTÉRIL, USO ÚNICO</t>
  </si>
  <si>
    <t>BR 0451255</t>
  </si>
  <si>
    <t>TUBO ENDOTRAQUEAL, MATERIAL: SILICONE, MODELO: CURVA MAGILL, CALIBRE: 7,0, TIPO PONTA: C, PONTA DISTAL ATRAUMÁTICA E ORIFÍCIO MURPHY, COMPONENTE 1: BALÃO ALTO VOLUME E BAIXA PRESSÃO, COMPONENTE 2: RADIOPACO, GRADUADO, TIPO CONECTOR: CONECTOR PADRÃO, ADICIONAL: C, GUIA, ESTERILIDADE: ESTÉRIL, USO ÚNICO</t>
  </si>
  <si>
    <t>BR 0451212</t>
  </si>
  <si>
    <t>TUBO ENDOTRAQUEAL, MATERIAL: SILICONE, MODELO: CURVA MAGILL, CALIBRE: 7,5, TIPO PONTA: C, PONTA DISTAL ATRAUMÁTICA, COMPONENTE 1: BALÃO ALTO VOLUME E BAIXA PRESSÃO, COMPONENTE 2: RADIOPACO, GRADUADO, TIPO CONECTOR: CONECTOR PADRÃO, ESTERILIDADE: ESTÉRIL, USO ÚNICO</t>
  </si>
  <si>
    <t>BR 0451256</t>
  </si>
  <si>
    <t>TUBO ENDOTRAQUEAL, MATERIAL: SILICONE, MODELO: CURVA MAGILL, CALIBRE: 8,0, TIPO PONTA: C, PONTA DISTAL ATRAUMÁTICA E ORIFÍCIO MURPHY, COMPONENTE 1: BALÃO ALTO VOLUME E BAIXA PRESSÃO, COMPONENTE 2: RADIOPACO, GRADUADO, TIPO CONECTOR: CONECTOR PADRÃO, ADICIONAL: C, GUIA, ESTERILIDADE: ESTÉRIL, USO ÚNICO</t>
  </si>
  <si>
    <t>BR 0451218</t>
  </si>
  <si>
    <t>TUBO ENDOTRAQUEAL, MATERIAL: SILICONE, MODELO: CURVA MAGILL, CALIBRE: 8,5, TIPO PONTA: C, PONTA DISTAL ATRAUMÁTICA E ORIFÍCIO MURPHY, COMPONENTE 1: BALÃO ALTO VOLUME E BAIXA PRESSÃO, COMPONENTE 2: RADIOPACO, GRADUADO, TIPO CONECTOR: CONECTOR PADRÃO, ADICIONAL: C, GUIA, ESTERILIDADE: ESTÉRIL, USO ÚNICO</t>
  </si>
  <si>
    <t>BR0451259</t>
  </si>
  <si>
    <t>TUBO ENDOTRAQUEAL, MATERIAL: SILICONE, MODELO: CURVA MAGILL, CALIBRE: 9, TIPO PONTA: C, PONTA DISTAL ATRAUMÁTICA E ORIFÍCIO MURPHY, COMPONENTE 1: BALÃO ALTO VOLUME E BAIXA PRESSÃO, COMPONENTE 2: RADIOPACO, GRADUADO, TIPO CONECTOR: CONECTOR PADRÃO, ADICIONAL: C, GUIA, ESTERILIDADE: ESTÉRIL, USO ÚNICO</t>
  </si>
  <si>
    <t>BR0451315</t>
  </si>
  <si>
    <t>TUBO ENDOTRAQUEAL, MATERIAL: SILICONE, MODELO: CURVA MAGILL, CALIBRE: 9,5 TIPO PONTA: C, PONTA DISTAL ATRAUMÁTICA E ORIFÍCIO MURPHY, COMPONENTE 1: BALÃO ALTO VOLUME E BAIXA PRESSÃO, COMPONENTE 2: RADIOPACO, GRADUADO, TIPO CONECTOR: CONECTOR PADRÃO, ADICIONAL: C, GUIA, ESTERILIDADE: ESTÉRIL, USO ÚNICO</t>
  </si>
  <si>
    <t xml:space="preserve">Unidade </t>
  </si>
  <si>
    <t>BR 0375911</t>
  </si>
  <si>
    <t>TUBO DE POLIPROPILENO COM ATIVADOR DE COAGULO E GEL SEPARADOR 5ML, PARA COLETA DE SANGUE.</t>
  </si>
  <si>
    <t>BR 0376832</t>
  </si>
  <si>
    <t>TUBO DE POLIPROPILENO COM ATIVADOR DE COAGULO E GEL SEPARADOR 8 ML, PARA COLETA DE SANGUE.</t>
  </si>
  <si>
    <t>BR 0451345</t>
  </si>
  <si>
    <t>TUBO ENDOTRAQUEAL, MATERIAL: PVC ARAMADO, MODELO: CURVA MAGILL, CALIBRE: 2,0, SEM CUFF</t>
  </si>
  <si>
    <t>BR0451341</t>
  </si>
  <si>
    <t>TUBO ENDOTRAQUEAL, MATERIAL: PVC ARAMADO, MODELO: CURVA MAGILL, CALIBRE: 2,5, SEM CUFF</t>
  </si>
  <si>
    <t>BR 0451191</t>
  </si>
  <si>
    <t>TUBO ENDOTRAQUEAL, MATERIAL: PVC ARAMADO, MODELO: CURVA MAGILL, CALIBRE: 3,0, SEM CUFF</t>
  </si>
  <si>
    <t>BR 0451197</t>
  </si>
  <si>
    <t>TUBO ENDOTRAQUEAL, MATERIAL: PVC ARAMADO, MODELO: CURVA MAGILL, CALIBRE: 3,5, SEM CUFF</t>
  </si>
  <si>
    <t>BR 0451198</t>
  </si>
  <si>
    <t>TUBO ENDOTRAQUEAL, MATERIAL: PVC ARAMADO, MODELO: CURVA MAGILL, CALIBRE: 4,0, SEM CUFF</t>
  </si>
  <si>
    <t>BR 0451192</t>
  </si>
  <si>
    <t>TUBO ENDOTRAQUEAL, MATERIAL: PVC ARAMADO, MODELO: CURVA MAGILL, CALIBRE: 4,5, SEM CUFF</t>
  </si>
  <si>
    <t>BR 0451196</t>
  </si>
  <si>
    <t>TUBO ENDOTRAQUEAL, MATERIAL: PVC ARAMADO, MODELO: CURVA MAGILL, CALIBRE: 5, SEM CUFF</t>
  </si>
  <si>
    <t>BR0409760</t>
  </si>
  <si>
    <t>TUBO FALCON DE 15ML. TUBOS PARA CENTRÍFUGA, EM POLIPROPILENO DE ALTA QUALIDADE, COM TAMPA ROSQUEÁVEL LISA EM POLIETILENO DE ALTA DENSIDADE, À PROVA DE VAZAMENTO, GRADUADOS. SUPORTAM TEMPERATURAS DE –80°C A 120°C.  ESTERILIZADOS COM ÓXIDO DE ETILENO.</t>
  </si>
  <si>
    <t>BR 0451193</t>
  </si>
  <si>
    <t>TUBO HOSPITALAR, MATERIAL: SILICONE TRASNPARENTE, REFERÊNCIA:N°204, DIÂMETRO INTERNO: CERCA DE 6,0MM, COMPRIMENTO:2,0M, ADICIONAIS: C, CONECTORES, ESTERILIDADE: ESTÉRIL, USO ÚNICO. TUBO DE ASPIRAÇÃO.</t>
  </si>
  <si>
    <t>BR0376832</t>
  </si>
  <si>
    <t>TUBO PARA COLETA DE AMOSTRA BIOLÓGICA, MATERIAL:PLÁSTICO, VOLUME:8 ML, COMPONENTES:COM ATIVADOR DE COÁGULO E GEL SEPARADOR, USO:COLETA DE SANGUE, CARACTERÍSTICA ADICIONAL:À VÁCUO, ESTERILIDADE:ESTÉRIL, DESCARTÁVEL</t>
  </si>
  <si>
    <t>BR0247160</t>
  </si>
  <si>
    <t>VÁLVULA REGULADORA CILINDRO GÁS, TIPO FECHAMENTO: MANUAL, COMPONENTES: MANÔMETRO E FLUXOMETRO, TIPO ROSCA: PARA OXIGÊNIO</t>
  </si>
  <si>
    <t>Nº FORNECEDORES</t>
  </si>
  <si>
    <t>BANCO DE PREÇOS -  SITE GOVERNAMENTAL</t>
  </si>
  <si>
    <t>MÉDIA DO  BANCO DE PREÇOS DA SAÚDE</t>
  </si>
  <si>
    <t>METODOLOGIA APLICADA :</t>
  </si>
  <si>
    <t>Em conformidade com a IN 65/2021 Art. 3º;</t>
  </si>
  <si>
    <t>O metodó utilizado para composição de preços foi a média.</t>
  </si>
  <si>
    <t>MUNICÍPIO DE ANGELIM</t>
  </si>
  <si>
    <t>MUNICÍPIO DE QUIPAPÁ</t>
  </si>
  <si>
    <t>MUNICÍPIO DE MIRANDIBA</t>
  </si>
  <si>
    <t>MUNICÍPIO DE ARAÇOIABA</t>
  </si>
  <si>
    <t>VITÓRIA DE S. ANTÃO</t>
  </si>
  <si>
    <t>MUNICÍPIO DE BELÉM DE MARIA</t>
  </si>
  <si>
    <t>VALOR MÉDIO</t>
  </si>
  <si>
    <t>MUNICÍPIO DE SOLIDÃO</t>
  </si>
  <si>
    <t>HOSPITAL OSVALDO CRUZ</t>
  </si>
  <si>
    <t>SEC. SAÚDE ESTADO (HRGM)</t>
  </si>
  <si>
    <t>MUNICÍPIO DE TORITAMA</t>
  </si>
  <si>
    <t>SEC. SAÚDE ESTADO (H.A.MAG)</t>
  </si>
  <si>
    <t>MUNICÍPIO DE ST TEREZINHA</t>
  </si>
  <si>
    <t>MUNICÍPIO DE PEDRA</t>
  </si>
  <si>
    <t>OROBÓ</t>
  </si>
  <si>
    <t xml:space="preserve">LUVA DE PROCEDIMENTO NÃO CIRURGICO , MATERIAL : LATEX TAMANHO , MÉDIO , COMPRIMENTO CANO MINIMO 80MM , TIPO AMBIDESTRA USO : DESCARTÁVEL , MODELO ANTIDERRAPANTE </t>
  </si>
  <si>
    <t>HOSP ENS DR WASHINGTON ANTONIO</t>
  </si>
  <si>
    <t>COMANDO DO EXÉRCITO</t>
  </si>
  <si>
    <t>MUNICÍPIO DE S. JOSÉ DO BELMONTE</t>
  </si>
  <si>
    <t>MUNICÍPIO DE CUMARU</t>
  </si>
  <si>
    <t>MUNICÍPIO DE BARRA DE GUABIRABA</t>
  </si>
  <si>
    <t>MUNICÍPIO DE STA TEREZINHA</t>
  </si>
  <si>
    <t>FUND. OSVALDO CRUZ</t>
  </si>
  <si>
    <t>MUNICÍPIO DE INGAZEIRA</t>
  </si>
  <si>
    <t>MUNICÍPIO DE ITACURUBA</t>
  </si>
  <si>
    <t>MUNICÍPIO DE EXÚ</t>
  </si>
  <si>
    <t>UFPE</t>
  </si>
  <si>
    <t>MUNICÍPIO DE ARCOVERDE</t>
  </si>
  <si>
    <t>MINISTÉRIO DA DEFESA</t>
  </si>
  <si>
    <t>MEDICAMENTOS</t>
  </si>
  <si>
    <t xml:space="preserve">CÓDIGO BPOS </t>
  </si>
  <si>
    <t xml:space="preserve">UND </t>
  </si>
  <si>
    <t>BR0267501</t>
  </si>
  <si>
    <t>ÁCIDO ACETILSALICÍLICO 500MG</t>
  </si>
  <si>
    <t>COMPRIMIDO</t>
  </si>
  <si>
    <t>BR0271217</t>
  </si>
  <si>
    <t>AMOXICILINA  500MG + CLAVULANATO DE POTÁSSIO 125MG</t>
  </si>
  <si>
    <t>BR0448842</t>
  </si>
  <si>
    <t>AMOXICILINA  50MG + CLAVULANATO DE POTÁSSIO 12,5MG</t>
  </si>
  <si>
    <t>BR 0270612</t>
  </si>
  <si>
    <t>BENZILPENICILINA, APRESENTAÇÃO: BENZATINA, DOSAGEM: 1.200.000UI, USO: INJETÁVEL</t>
  </si>
  <si>
    <t>FRASCO/AMPOLA</t>
  </si>
  <si>
    <t>BR0437160</t>
  </si>
  <si>
    <t>CLORETO DE SÓDIO, CONCENTRAÇAO: 0,9 %, FORMA FARMACEUTICA: SOLUÇÃO NASAL. FRASCO 20ML.</t>
  </si>
  <si>
    <t>BR 0267660</t>
  </si>
  <si>
    <t>FENOBARBITAL SÓDICO, DOSAGEM: 100 MG</t>
  </si>
  <si>
    <t>COMPIMIDO</t>
  </si>
  <si>
    <t>BR 0267741</t>
  </si>
  <si>
    <t>PREDNISONA, DOSAGEM: 5 MG</t>
  </si>
  <si>
    <t>Comprimido</t>
  </si>
  <si>
    <t>BR 0267768</t>
  </si>
  <si>
    <t>PROMETAZINA CLORIDRATO, DOSAGEM: 25 MG</t>
  </si>
  <si>
    <t>VALOR TOTAL MEDICAMENTOS</t>
  </si>
  <si>
    <t>REGIME</t>
  </si>
  <si>
    <t>CATMAT</t>
  </si>
  <si>
    <t>Exclusivo ME/EPP/MEI</t>
  </si>
  <si>
    <t>Ampla Concorrência</t>
  </si>
  <si>
    <t>VALOR TOTAL MATERIAL MÉDICO</t>
  </si>
  <si>
    <t>TOTAL GERAL ESTIMADO PARA O PROCESSO</t>
  </si>
  <si>
    <t>Cotações com demais orgãos (Anexo)</t>
  </si>
  <si>
    <t>BPS</t>
  </si>
  <si>
    <t>Cota Reservada - 25%</t>
  </si>
  <si>
    <t xml:space="preserve">(COTA RESERVADA ITEM 151) LUVA DE PROCEDIMENTO NÃO CIRURGICO , MATERIAL : LATEX TAMANHO , GRANDE, COMPRIMENTO CANO MINIMO 80MM , TIPO AMBIDESTRA USO : DESCARTÁVEL , MODELO ANTIDERRAPANTE </t>
  </si>
  <si>
    <t xml:space="preserve">(COTA RESERVADA ITEM 153) LUVA DE PROCEDIMENTO NÃO CIRURGICO , MATERIAL : LATEX TAMANHO , PEQUENO  , COMPRIMENTO CANO MINIMO 80MM , TIPO AMBIDESTRA USO : DESCARTÁVEL , MODELO ANTIDERRAPANTE </t>
  </si>
  <si>
    <t>(COTA RESERVADA ITEM 166) MONITOR PORTÁTIL, OPERAÇÃO: DIGITAL, TIPO AMOSTRA: SANGUE CAPILAR, TIPO DE ANÁLISE: QUANTITATIVO DE GLICOSE, FAIXA DE OPERAÇÃO: ATÉ 600 MG,DL, TEMPO RESPOSTA: ATÉ 10 S, MEMÓRIA: 250 A 500 TESTES</t>
  </si>
  <si>
    <t>(COTA RESERVADA ITEM 260) BENZILPENICILINA, APRESENTAÇÃO: BENZATINA, DOSAGEM: 1.200.000UI, USO: INJETÁVEL</t>
  </si>
  <si>
    <t xml:space="preserve">(COTA RESERVADA ITEM 149) LUVA DE PROCEDIMENTO NÃO CIRURGICO , MATERIAL : LATEX TAMANHO , MÉDIO , COMPRIMENTO CANO MINIMO 80MM , TIPO AMBIDESTRA USO : DESCARTÁVEL , MODELO ANTIDERRAPANTE </t>
  </si>
  <si>
    <t>COTAÇÃO ADICIONAL*</t>
  </si>
  <si>
    <t>OBSERVAÇÕES</t>
  </si>
  <si>
    <t>* Cotações em Anexo, buscando manter a legibilidade da planilha</t>
  </si>
  <si>
    <t>Os preços tachados foram desconsiderados no Preço Médio</t>
  </si>
  <si>
    <t xml:space="preserve">Objeto da Contratação: MEDICAMENTOS E MATERIAL MÉDICO HOSPITALAR </t>
  </si>
  <si>
    <t>ANEXO 01 - COTAÇÕES ADICIONAIS - MEDICAMENTO E MATERIAL MÉDICO HOSPITALAR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</si>
</sst>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-[$R$-416]\ * #,##0.00########_-;\-[$R$-416]\ * #,##0.00########_-;_-[$R$-416]\ * &quot;-&quot;??_-;_-@_-"/>
    <numFmt numFmtId="166" formatCode="_-[$R$-416]\ * #,##0.00_-;\-[$R$-416]\ * #,##0.00_-;_-[$R$-416]\ * &quot;-&quot;??_-;_-@_-"/>
    <numFmt numFmtId="167" formatCode="&quot;R$&quot;\ #,##0.00"/>
  </numFmts>
  <fonts count="23">
    <font>
      <sz val="11"/>
      <name val="Calibri"/>
      <charset val="134"/>
    </font>
    <font>
      <sz val="11"/>
      <color theme="1"/>
      <name val="Calibri"/>
      <family val="2"/>
      <scheme val="minor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1"/>
      <name val="Calibri"/>
      <charset val="134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b/>
      <sz val="11"/>
      <name val="Courier New"/>
      <family val="3"/>
    </font>
    <font>
      <sz val="11"/>
      <name val="Courier New"/>
      <family val="3"/>
    </font>
    <font>
      <sz val="12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trike/>
      <sz val="11"/>
      <name val="Courier New"/>
      <family val="3"/>
    </font>
    <font>
      <b/>
      <sz val="11"/>
      <color rgb="FF000000"/>
      <name val="Courier New"/>
      <family val="3"/>
    </font>
    <font>
      <sz val="12"/>
      <color theme="1"/>
      <name val="Courier New"/>
      <family val="3"/>
    </font>
    <font>
      <sz val="11"/>
      <color rgb="FF000000"/>
      <name val="Courier New"/>
      <family val="3"/>
    </font>
    <font>
      <sz val="8"/>
      <name val="Calibri"/>
      <family val="2"/>
    </font>
    <font>
      <b/>
      <sz val="14"/>
      <name val="Courier New"/>
      <family val="3"/>
    </font>
    <font>
      <b/>
      <sz val="8"/>
      <name val="Courier New"/>
      <family val="3"/>
    </font>
    <font>
      <sz val="8"/>
      <name val="Courier New"/>
      <family val="3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4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12" fillId="0" borderId="0"/>
    <xf numFmtId="4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" fillId="0" borderId="0"/>
  </cellStyleXfs>
  <cellXfs count="139">
    <xf numFmtId="0" fontId="0" fillId="0" borderId="0" xfId="0"/>
    <xf numFmtId="0" fontId="9" fillId="0" borderId="0" xfId="0" applyFont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7" fontId="8" fillId="0" borderId="0" xfId="0" applyNumberFormat="1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44" fontId="8" fillId="0" borderId="0" xfId="1" applyFont="1" applyAlignment="1">
      <alignment horizontal="center"/>
    </xf>
    <xf numFmtId="0" fontId="8" fillId="5" borderId="4" xfId="0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>
      <alignment horizontal="center" vertical="center" wrapText="1"/>
    </xf>
    <xf numFmtId="44" fontId="8" fillId="5" borderId="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" fillId="0" borderId="4" xfId="1" applyNumberFormat="1" applyFont="1" applyFill="1" applyBorder="1" applyAlignment="1">
      <alignment horizontal="left" vertical="center" wrapText="1"/>
    </xf>
    <xf numFmtId="44" fontId="9" fillId="0" borderId="4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4" fontId="9" fillId="0" borderId="4" xfId="1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44" fontId="9" fillId="0" borderId="4" xfId="1" applyFont="1" applyFill="1" applyBorder="1" applyAlignment="1">
      <alignment vertical="center" wrapText="1"/>
    </xf>
    <xf numFmtId="167" fontId="9" fillId="0" borderId="7" xfId="1" applyNumberFormat="1" applyFont="1" applyFill="1" applyBorder="1" applyAlignment="1">
      <alignment horizontal="left" vertical="center" wrapText="1"/>
    </xf>
    <xf numFmtId="44" fontId="9" fillId="0" borderId="7" xfId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44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167" fontId="9" fillId="0" borderId="0" xfId="0" applyNumberFormat="1" applyFont="1" applyAlignment="1">
      <alignment horizontal="center" vertical="center"/>
    </xf>
    <xf numFmtId="167" fontId="9" fillId="0" borderId="0" xfId="1" applyNumberFormat="1" applyFont="1" applyAlignment="1">
      <alignment horizontal="center" vertical="center"/>
    </xf>
    <xf numFmtId="44" fontId="9" fillId="0" borderId="0" xfId="1" applyFont="1" applyAlignment="1">
      <alignment horizontal="center" vertical="center"/>
    </xf>
    <xf numFmtId="167" fontId="9" fillId="0" borderId="0" xfId="0" applyNumberFormat="1" applyFont="1" applyAlignment="1">
      <alignment horizontal="center"/>
    </xf>
    <xf numFmtId="0" fontId="8" fillId="10" borderId="2" xfId="9" applyFont="1" applyFill="1" applyBorder="1" applyAlignment="1">
      <alignment horizontal="center" vertical="center"/>
    </xf>
    <xf numFmtId="167" fontId="8" fillId="10" borderId="2" xfId="9" applyNumberFormat="1" applyFont="1" applyFill="1" applyBorder="1" applyAlignment="1">
      <alignment horizontal="center" vertical="center"/>
    </xf>
    <xf numFmtId="167" fontId="8" fillId="10" borderId="2" xfId="1" applyNumberFormat="1" applyFont="1" applyFill="1" applyBorder="1" applyAlignment="1" applyProtection="1">
      <alignment horizontal="center" vertical="center"/>
    </xf>
    <xf numFmtId="44" fontId="8" fillId="10" borderId="2" xfId="1" applyFont="1" applyFill="1" applyBorder="1" applyAlignment="1" applyProtection="1">
      <alignment horizontal="center" vertical="center"/>
    </xf>
    <xf numFmtId="0" fontId="8" fillId="0" borderId="3" xfId="9" applyFont="1" applyBorder="1" applyAlignment="1">
      <alignment horizontal="center"/>
    </xf>
    <xf numFmtId="0" fontId="8" fillId="0" borderId="0" xfId="9" applyFont="1" applyAlignment="1">
      <alignment horizontal="left"/>
    </xf>
    <xf numFmtId="0" fontId="8" fillId="0" borderId="0" xfId="9" applyFont="1" applyAlignment="1">
      <alignment wrapText="1"/>
    </xf>
    <xf numFmtId="0" fontId="8" fillId="0" borderId="0" xfId="9" applyFont="1" applyAlignment="1">
      <alignment horizontal="center"/>
    </xf>
    <xf numFmtId="167" fontId="8" fillId="0" borderId="0" xfId="9" applyNumberFormat="1" applyFont="1" applyAlignment="1">
      <alignment horizontal="center" vertical="center"/>
    </xf>
    <xf numFmtId="167" fontId="8" fillId="0" borderId="0" xfId="1" applyNumberFormat="1" applyFont="1" applyFill="1" applyBorder="1" applyAlignment="1" applyProtection="1">
      <alignment horizontal="center" vertical="center"/>
    </xf>
    <xf numFmtId="44" fontId="8" fillId="0" borderId="0" xfId="1" applyFont="1" applyFill="1" applyBorder="1" applyAlignment="1" applyProtection="1">
      <alignment horizontal="center"/>
    </xf>
    <xf numFmtId="0" fontId="8" fillId="0" borderId="8" xfId="9" applyFont="1" applyBorder="1" applyAlignment="1">
      <alignment horizontal="center"/>
    </xf>
    <xf numFmtId="0" fontId="8" fillId="0" borderId="9" xfId="9" applyFont="1" applyBorder="1" applyAlignment="1">
      <alignment horizontal="center"/>
    </xf>
    <xf numFmtId="0" fontId="8" fillId="0" borderId="9" xfId="9" applyFont="1" applyBorder="1" applyAlignment="1">
      <alignment wrapText="1"/>
    </xf>
    <xf numFmtId="167" fontId="8" fillId="0" borderId="9" xfId="9" applyNumberFormat="1" applyFont="1" applyBorder="1" applyAlignment="1">
      <alignment horizontal="center" vertical="center"/>
    </xf>
    <xf numFmtId="167" fontId="8" fillId="0" borderId="9" xfId="1" applyNumberFormat="1" applyFont="1" applyFill="1" applyBorder="1" applyAlignment="1" applyProtection="1">
      <alignment horizontal="center" vertical="center"/>
    </xf>
    <xf numFmtId="44" fontId="8" fillId="0" borderId="9" xfId="1" applyFont="1" applyFill="1" applyBorder="1" applyAlignment="1" applyProtection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9" applyFont="1" applyBorder="1" applyAlignment="1">
      <alignment horizontal="left"/>
    </xf>
    <xf numFmtId="167" fontId="9" fillId="0" borderId="6" xfId="0" applyNumberFormat="1" applyFont="1" applyBorder="1" applyAlignment="1">
      <alignment horizontal="center"/>
    </xf>
    <xf numFmtId="167" fontId="9" fillId="6" borderId="4" xfId="0" applyNumberFormat="1" applyFont="1" applyFill="1" applyBorder="1" applyAlignment="1">
      <alignment horizontal="center" wrapText="1"/>
    </xf>
    <xf numFmtId="167" fontId="9" fillId="7" borderId="4" xfId="0" applyNumberFormat="1" applyFont="1" applyFill="1" applyBorder="1" applyAlignment="1">
      <alignment horizontal="center" wrapText="1"/>
    </xf>
    <xf numFmtId="167" fontId="9" fillId="8" borderId="4" xfId="0" applyNumberFormat="1" applyFont="1" applyFill="1" applyBorder="1" applyAlignment="1">
      <alignment horizontal="center"/>
    </xf>
    <xf numFmtId="167" fontId="9" fillId="7" borderId="4" xfId="0" applyNumberFormat="1" applyFont="1" applyFill="1" applyBorder="1" applyAlignment="1">
      <alignment horizontal="center"/>
    </xf>
    <xf numFmtId="167" fontId="9" fillId="7" borderId="10" xfId="0" applyNumberFormat="1" applyFont="1" applyFill="1" applyBorder="1" applyAlignment="1">
      <alignment horizontal="center"/>
    </xf>
    <xf numFmtId="167" fontId="9" fillId="10" borderId="2" xfId="9" applyNumberFormat="1" applyFont="1" applyFill="1" applyBorder="1" applyAlignment="1">
      <alignment horizontal="center"/>
    </xf>
    <xf numFmtId="167" fontId="9" fillId="10" borderId="5" xfId="9" applyNumberFormat="1" applyFont="1" applyFill="1" applyBorder="1" applyAlignment="1">
      <alignment horizontal="center"/>
    </xf>
    <xf numFmtId="167" fontId="9" fillId="0" borderId="0" xfId="9" applyNumberFormat="1" applyFont="1" applyAlignment="1">
      <alignment horizontal="center"/>
    </xf>
    <xf numFmtId="167" fontId="9" fillId="0" borderId="6" xfId="9" applyNumberFormat="1" applyFont="1" applyBorder="1" applyAlignment="1">
      <alignment horizontal="center"/>
    </xf>
    <xf numFmtId="167" fontId="9" fillId="0" borderId="9" xfId="9" applyNumberFormat="1" applyFont="1" applyBorder="1" applyAlignment="1">
      <alignment horizontal="center"/>
    </xf>
    <xf numFmtId="167" fontId="9" fillId="0" borderId="11" xfId="9" applyNumberFormat="1" applyFont="1" applyBorder="1" applyAlignment="1">
      <alignment horizontal="center"/>
    </xf>
    <xf numFmtId="0" fontId="10" fillId="9" borderId="11" xfId="0" applyFont="1" applyFill="1" applyBorder="1" applyAlignment="1">
      <alignment horizontal="right" vertical="center" wrapText="1"/>
    </xf>
    <xf numFmtId="165" fontId="7" fillId="13" borderId="4" xfId="14" applyNumberFormat="1" applyFont="1" applyFill="1" applyBorder="1" applyAlignment="1">
      <alignment horizontal="left" vertical="center"/>
    </xf>
    <xf numFmtId="165" fontId="7" fillId="6" borderId="4" xfId="14" applyNumberFormat="1" applyFont="1" applyFill="1" applyBorder="1" applyAlignment="1">
      <alignment horizontal="right" vertical="center"/>
    </xf>
    <xf numFmtId="0" fontId="16" fillId="12" borderId="4" xfId="14" applyFont="1" applyFill="1" applyBorder="1" applyAlignment="1">
      <alignment horizontal="center" vertical="center" wrapText="1"/>
    </xf>
    <xf numFmtId="0" fontId="16" fillId="12" borderId="1" xfId="14" applyFont="1" applyFill="1" applyBorder="1" applyAlignment="1">
      <alignment horizontal="center" vertical="center" wrapText="1"/>
    </xf>
    <xf numFmtId="0" fontId="17" fillId="0" borderId="4" xfId="14" applyFont="1" applyBorder="1" applyAlignment="1">
      <alignment horizontal="center" vertical="center" wrapText="1"/>
    </xf>
    <xf numFmtId="0" fontId="16" fillId="0" borderId="4" xfId="14" applyFont="1" applyBorder="1" applyAlignment="1">
      <alignment horizontal="center" vertical="center" wrapText="1"/>
    </xf>
    <xf numFmtId="0" fontId="9" fillId="0" borderId="4" xfId="14" applyFont="1" applyBorder="1" applyAlignment="1">
      <alignment horizontal="center" vertical="center" wrapText="1"/>
    </xf>
    <xf numFmtId="0" fontId="18" fillId="0" borderId="4" xfId="14" applyFont="1" applyBorder="1" applyAlignment="1">
      <alignment horizontal="center" vertical="center" wrapText="1"/>
    </xf>
    <xf numFmtId="44" fontId="17" fillId="0" borderId="4" xfId="11" applyFont="1" applyFill="1" applyBorder="1" applyAlignment="1">
      <alignment horizontal="center" vertical="center" wrapText="1"/>
    </xf>
    <xf numFmtId="44" fontId="9" fillId="0" borderId="4" xfId="11" applyFont="1" applyFill="1" applyBorder="1" applyAlignment="1">
      <alignment horizontal="center" vertical="center" wrapText="1"/>
    </xf>
    <xf numFmtId="44" fontId="9" fillId="0" borderId="4" xfId="11" applyFont="1" applyFill="1" applyBorder="1" applyAlignment="1" applyProtection="1">
      <alignment horizontal="center"/>
    </xf>
    <xf numFmtId="44" fontId="18" fillId="0" borderId="4" xfId="11" applyFont="1" applyFill="1" applyBorder="1" applyAlignment="1">
      <alignment horizontal="center" vertical="center"/>
    </xf>
    <xf numFmtId="0" fontId="16" fillId="0" borderId="4" xfId="14" applyFont="1" applyBorder="1" applyAlignment="1">
      <alignment horizontal="center" vertical="center"/>
    </xf>
    <xf numFmtId="0" fontId="18" fillId="0" borderId="4" xfId="14" applyFont="1" applyBorder="1" applyAlignment="1">
      <alignment horizontal="left" vertical="center" wrapText="1"/>
    </xf>
    <xf numFmtId="0" fontId="18" fillId="0" borderId="4" xfId="14" applyFont="1" applyBorder="1" applyAlignment="1">
      <alignment horizontal="center" vertical="center"/>
    </xf>
    <xf numFmtId="44" fontId="17" fillId="0" borderId="4" xfId="11" applyFont="1" applyBorder="1" applyAlignment="1">
      <alignment horizontal="center" vertical="center" wrapText="1"/>
    </xf>
    <xf numFmtId="0" fontId="16" fillId="14" borderId="4" xfId="14" applyFont="1" applyFill="1" applyBorder="1" applyAlignment="1">
      <alignment horizontal="center" vertical="center" wrapText="1"/>
    </xf>
    <xf numFmtId="0" fontId="16" fillId="13" borderId="4" xfId="14" applyFont="1" applyFill="1" applyBorder="1" applyAlignment="1">
      <alignment horizontal="center" vertical="center" wrapText="1"/>
    </xf>
    <xf numFmtId="44" fontId="18" fillId="0" borderId="4" xfId="11" applyFont="1" applyFill="1" applyBorder="1" applyAlignment="1">
      <alignment horizontal="left" vertical="center" wrapText="1"/>
    </xf>
    <xf numFmtId="44" fontId="9" fillId="0" borderId="4" xfId="11" applyFont="1" applyFill="1" applyBorder="1" applyAlignment="1">
      <alignment vertical="center"/>
    </xf>
    <xf numFmtId="44" fontId="9" fillId="0" borderId="4" xfId="11" applyFont="1" applyBorder="1" applyAlignment="1">
      <alignment vertical="center"/>
    </xf>
    <xf numFmtId="44" fontId="8" fillId="0" borderId="4" xfId="11" applyFont="1" applyFill="1" applyBorder="1" applyAlignment="1" applyProtection="1">
      <alignment horizontal="center"/>
    </xf>
    <xf numFmtId="165" fontId="7" fillId="13" borderId="10" xfId="14" applyNumberFormat="1" applyFont="1" applyFill="1" applyBorder="1"/>
    <xf numFmtId="166" fontId="7" fillId="13" borderId="4" xfId="14" applyNumberFormat="1" applyFont="1" applyFill="1" applyBorder="1" applyAlignment="1">
      <alignment horizontal="center"/>
    </xf>
    <xf numFmtId="0" fontId="9" fillId="0" borderId="4" xfId="14" applyFont="1" applyBorder="1" applyAlignment="1">
      <alignment horizontal="left" vertical="center" wrapText="1"/>
    </xf>
    <xf numFmtId="0" fontId="9" fillId="0" borderId="4" xfId="0" applyFont="1" applyBorder="1" applyAlignment="1">
      <alignment horizontal="justify" vertical="justify" wrapText="1"/>
    </xf>
    <xf numFmtId="0" fontId="0" fillId="2" borderId="0" xfId="0" applyFill="1"/>
    <xf numFmtId="0" fontId="10" fillId="0" borderId="4" xfId="0" applyFont="1" applyBorder="1" applyAlignment="1">
      <alignment horizontal="justify" vertical="justify" wrapText="1"/>
    </xf>
    <xf numFmtId="167" fontId="9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67" fontId="15" fillId="0" borderId="4" xfId="0" applyNumberFormat="1" applyFont="1" applyBorder="1" applyAlignment="1">
      <alignment horizontal="center" vertical="center" wrapText="1"/>
    </xf>
    <xf numFmtId="167" fontId="15" fillId="0" borderId="4" xfId="1" applyNumberFormat="1" applyFont="1" applyFill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justify" wrapText="1"/>
    </xf>
    <xf numFmtId="167" fontId="9" fillId="0" borderId="7" xfId="0" applyNumberFormat="1" applyFont="1" applyBorder="1" applyAlignment="1">
      <alignment horizontal="center" vertical="center" wrapText="1"/>
    </xf>
    <xf numFmtId="167" fontId="9" fillId="14" borderId="4" xfId="0" applyNumberFormat="1" applyFont="1" applyFill="1" applyBorder="1" applyAlignment="1">
      <alignment horizontal="center"/>
    </xf>
    <xf numFmtId="0" fontId="8" fillId="0" borderId="0" xfId="0" applyFont="1"/>
    <xf numFmtId="0" fontId="21" fillId="11" borderId="4" xfId="14" applyFont="1" applyFill="1" applyBorder="1" applyAlignment="1">
      <alignment horizontal="center" vertical="center" wrapText="1"/>
    </xf>
    <xf numFmtId="44" fontId="21" fillId="11" borderId="1" xfId="11" applyFont="1" applyFill="1" applyBorder="1" applyAlignment="1">
      <alignment horizontal="center" vertical="center" wrapText="1"/>
    </xf>
    <xf numFmtId="44" fontId="21" fillId="11" borderId="4" xfId="11" applyFont="1" applyFill="1" applyBorder="1" applyAlignment="1">
      <alignment horizontal="center" vertical="center" wrapText="1"/>
    </xf>
    <xf numFmtId="0" fontId="22" fillId="0" borderId="4" xfId="14" applyFont="1" applyBorder="1" applyAlignment="1">
      <alignment horizontal="center" vertical="center" wrapText="1"/>
    </xf>
    <xf numFmtId="0" fontId="22" fillId="0" borderId="4" xfId="14" applyFont="1" applyBorder="1" applyAlignment="1">
      <alignment horizontal="left" vertical="center" wrapText="1"/>
    </xf>
    <xf numFmtId="44" fontId="22" fillId="0" borderId="4" xfId="11" applyFont="1" applyFill="1" applyBorder="1" applyAlignment="1">
      <alignment horizontal="left" vertical="center" wrapText="1"/>
    </xf>
    <xf numFmtId="0" fontId="22" fillId="0" borderId="4" xfId="14" applyFont="1" applyBorder="1" applyAlignment="1">
      <alignment vertical="center" wrapText="1"/>
    </xf>
    <xf numFmtId="44" fontId="22" fillId="0" borderId="4" xfId="11" applyFont="1" applyFill="1" applyBorder="1" applyAlignment="1">
      <alignment vertical="center"/>
    </xf>
    <xf numFmtId="44" fontId="22" fillId="0" borderId="1" xfId="11" applyFont="1" applyFill="1" applyBorder="1" applyAlignment="1">
      <alignment horizontal="center" vertical="center" wrapText="1"/>
    </xf>
    <xf numFmtId="44" fontId="22" fillId="0" borderId="1" xfId="11" applyFont="1" applyFill="1" applyBorder="1" applyAlignment="1">
      <alignment horizontal="left" vertical="center" wrapText="1"/>
    </xf>
    <xf numFmtId="44" fontId="21" fillId="11" borderId="4" xfId="11" applyFont="1" applyFill="1" applyBorder="1" applyAlignment="1">
      <alignment horizontal="center" vertical="center"/>
    </xf>
    <xf numFmtId="0" fontId="8" fillId="0" borderId="1" xfId="9" applyFont="1" applyBorder="1" applyAlignment="1">
      <alignment horizontal="left" vertical="center"/>
    </xf>
    <xf numFmtId="0" fontId="8" fillId="0" borderId="2" xfId="9" applyFont="1" applyBorder="1" applyAlignment="1">
      <alignment horizontal="left" vertical="center"/>
    </xf>
    <xf numFmtId="0" fontId="8" fillId="0" borderId="2" xfId="9" applyFont="1" applyBorder="1" applyAlignment="1">
      <alignment horizontal="center" vertical="center"/>
    </xf>
    <xf numFmtId="44" fontId="8" fillId="0" borderId="2" xfId="1" applyFont="1" applyFill="1" applyBorder="1" applyAlignment="1" applyProtection="1">
      <alignment horizontal="left" vertical="center"/>
    </xf>
    <xf numFmtId="0" fontId="8" fillId="0" borderId="5" xfId="9" applyFont="1" applyBorder="1" applyAlignment="1">
      <alignment horizontal="left" vertical="center"/>
    </xf>
    <xf numFmtId="44" fontId="8" fillId="5" borderId="1" xfId="1" applyFont="1" applyFill="1" applyBorder="1" applyAlignment="1">
      <alignment horizontal="center" vertical="center" wrapText="1"/>
    </xf>
    <xf numFmtId="44" fontId="8" fillId="5" borderId="2" xfId="1" applyFont="1" applyFill="1" applyBorder="1" applyAlignment="1">
      <alignment horizontal="center" vertical="center" wrapText="1"/>
    </xf>
    <xf numFmtId="44" fontId="8" fillId="5" borderId="5" xfId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44" fontId="16" fillId="12" borderId="1" xfId="11" applyFont="1" applyFill="1" applyBorder="1" applyAlignment="1">
      <alignment horizontal="center" vertical="center" wrapText="1"/>
    </xf>
    <xf numFmtId="44" fontId="16" fillId="12" borderId="2" xfId="11" applyFont="1" applyFill="1" applyBorder="1" applyAlignment="1">
      <alignment horizontal="center" vertical="center" wrapText="1"/>
    </xf>
    <xf numFmtId="44" fontId="16" fillId="12" borderId="5" xfId="11" applyFont="1" applyFill="1" applyBorder="1" applyAlignment="1">
      <alignment horizontal="center" vertical="center" wrapText="1"/>
    </xf>
    <xf numFmtId="0" fontId="6" fillId="13" borderId="3" xfId="14" applyFont="1" applyFill="1" applyBorder="1" applyAlignment="1">
      <alignment horizontal="center"/>
    </xf>
    <xf numFmtId="0" fontId="6" fillId="13" borderId="0" xfId="14" applyFont="1" applyFill="1" applyAlignment="1">
      <alignment horizontal="center"/>
    </xf>
    <xf numFmtId="0" fontId="8" fillId="0" borderId="12" xfId="9" applyFont="1" applyBorder="1" applyAlignment="1">
      <alignment horizontal="center" wrapText="1"/>
    </xf>
    <xf numFmtId="0" fontId="8" fillId="0" borderId="0" xfId="9" applyFont="1" applyAlignment="1">
      <alignment horizontal="center" wrapText="1"/>
    </xf>
    <xf numFmtId="0" fontId="8" fillId="0" borderId="9" xfId="9" applyFont="1" applyBorder="1" applyAlignment="1">
      <alignment horizontal="center" wrapText="1"/>
    </xf>
    <xf numFmtId="0" fontId="8" fillId="10" borderId="1" xfId="9" applyFont="1" applyFill="1" applyBorder="1" applyAlignment="1">
      <alignment horizontal="center" vertical="center"/>
    </xf>
    <xf numFmtId="0" fontId="8" fillId="10" borderId="2" xfId="9" applyFont="1" applyFill="1" applyBorder="1" applyAlignment="1">
      <alignment horizontal="center" vertical="center"/>
    </xf>
    <xf numFmtId="0" fontId="20" fillId="10" borderId="0" xfId="0" applyFont="1" applyFill="1" applyAlignment="1">
      <alignment horizontal="center" wrapText="1"/>
    </xf>
    <xf numFmtId="167" fontId="20" fillId="10" borderId="0" xfId="0" applyNumberFormat="1" applyFont="1" applyFill="1" applyAlignment="1">
      <alignment horizontal="center"/>
    </xf>
    <xf numFmtId="167" fontId="20" fillId="10" borderId="6" xfId="0" applyNumberFormat="1" applyFont="1" applyFill="1" applyBorder="1" applyAlignment="1">
      <alignment horizontal="center"/>
    </xf>
    <xf numFmtId="0" fontId="8" fillId="10" borderId="8" xfId="9" applyFont="1" applyFill="1" applyBorder="1" applyAlignment="1">
      <alignment horizontal="center" vertical="center"/>
    </xf>
    <xf numFmtId="0" fontId="8" fillId="10" borderId="9" xfId="9" applyFont="1" applyFill="1" applyBorder="1" applyAlignment="1">
      <alignment horizontal="center" vertical="center"/>
    </xf>
  </cellXfs>
  <cellStyles count="20">
    <cellStyle name="Moeda" xfId="1" builtinId="4"/>
    <cellStyle name="Moeda 2" xfId="2" xr:uid="{00000000-0005-0000-0000-000031000000}"/>
    <cellStyle name="Moeda 2 2" xfId="12" xr:uid="{2BF2962E-E2FB-4FD5-A7E3-5FC0521FECE7}"/>
    <cellStyle name="Moeda 3" xfId="3" xr:uid="{00000000-0005-0000-0000-000032000000}"/>
    <cellStyle name="Moeda 3 2" xfId="13" xr:uid="{96544239-457F-4736-B30C-ECB812A3144C}"/>
    <cellStyle name="Moeda 4" xfId="11" xr:uid="{653D3ED0-9549-428D-9F16-044B3DCE55F2}"/>
    <cellStyle name="Normal" xfId="0" builtinId="0"/>
    <cellStyle name="Normal 2" xfId="4" xr:uid="{00000000-0005-0000-0000-000033000000}"/>
    <cellStyle name="Normal 2 2" xfId="5" xr:uid="{00000000-0005-0000-0000-000034000000}"/>
    <cellStyle name="Normal 2 2 2" xfId="15" xr:uid="{663D6F90-31C9-43F3-95A7-6DD18ABFA3EE}"/>
    <cellStyle name="Normal 2 3" xfId="6" xr:uid="{00000000-0005-0000-0000-000035000000}"/>
    <cellStyle name="Normal 2 3 2" xfId="16" xr:uid="{D501A520-42CA-4DF4-B489-A0EF2BD93307}"/>
    <cellStyle name="Normal 2 4" xfId="14" xr:uid="{5A73E317-C862-4268-9114-1C9D9300B00F}"/>
    <cellStyle name="Normal 3" xfId="7" xr:uid="{00000000-0005-0000-0000-000036000000}"/>
    <cellStyle name="Normal 3 2" xfId="8" xr:uid="{00000000-0005-0000-0000-000037000000}"/>
    <cellStyle name="Normal 3 2 2" xfId="18" xr:uid="{33983DB3-F1B8-4D98-8022-AA7046E549C2}"/>
    <cellStyle name="Normal 3 3" xfId="17" xr:uid="{B0394EE3-7640-4743-A15E-EFF21C90AA38}"/>
    <cellStyle name="Normal 4" xfId="9" xr:uid="{00000000-0005-0000-0000-000038000000}"/>
    <cellStyle name="Normal 4 2" xfId="19" xr:uid="{9B762F21-E5DD-4F2B-83DF-83E11D698EFB}"/>
    <cellStyle name="Normal 5" xfId="10" xr:uid="{CDCEFF7A-5C40-4EA9-9EC8-32207E7E9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6"/>
  <sheetViews>
    <sheetView tabSelected="1" view="pageBreakPreview" topLeftCell="A144" zoomScale="55" zoomScaleNormal="33" zoomScaleSheetLayoutView="55" workbookViewId="0">
      <selection activeCell="C154" sqref="C154"/>
    </sheetView>
  </sheetViews>
  <sheetFormatPr defaultColWidth="21.140625" defaultRowHeight="15"/>
  <cols>
    <col min="1" max="1" width="7.28515625" style="26" customWidth="1"/>
    <col min="2" max="3" width="18" style="26" customWidth="1"/>
    <col min="4" max="4" width="48.140625" style="27" customWidth="1"/>
    <col min="5" max="5" width="13.85546875" style="26" bestFit="1" customWidth="1"/>
    <col min="6" max="6" width="17" style="26" customWidth="1"/>
    <col min="7" max="7" width="21.7109375" style="28" bestFit="1" customWidth="1"/>
    <col min="8" max="9" width="16.28515625" style="28" bestFit="1" customWidth="1"/>
    <col min="10" max="11" width="13.42578125" style="29" bestFit="1" customWidth="1"/>
    <col min="12" max="12" width="15" style="30" bestFit="1" customWidth="1"/>
    <col min="13" max="13" width="15" style="30" customWidth="1"/>
    <col min="14" max="14" width="20.85546875" style="31" bestFit="1" customWidth="1"/>
    <col min="15" max="15" width="21.7109375" style="31" bestFit="1" customWidth="1"/>
    <col min="16" max="16382" width="21.140625" style="1" customWidth="1"/>
    <col min="16383" max="16384" width="21.140625" style="1"/>
  </cols>
  <sheetData>
    <row r="1" spans="1:17" ht="15.75">
      <c r="A1" s="113" t="s">
        <v>0</v>
      </c>
      <c r="B1" s="114"/>
      <c r="C1" s="114"/>
      <c r="D1" s="114"/>
      <c r="E1" s="115"/>
      <c r="F1" s="115"/>
      <c r="G1" s="114"/>
      <c r="H1" s="114"/>
      <c r="I1" s="114"/>
      <c r="J1" s="116"/>
      <c r="K1" s="116"/>
      <c r="L1" s="116"/>
      <c r="M1" s="116"/>
      <c r="N1" s="114"/>
      <c r="O1" s="117"/>
    </row>
    <row r="2" spans="1:17" ht="15.75">
      <c r="A2" s="113" t="s">
        <v>1</v>
      </c>
      <c r="B2" s="114"/>
      <c r="C2" s="114"/>
      <c r="D2" s="114"/>
      <c r="E2" s="115"/>
      <c r="F2" s="115"/>
      <c r="G2" s="114"/>
      <c r="H2" s="114"/>
      <c r="I2" s="114"/>
      <c r="J2" s="116"/>
      <c r="K2" s="116"/>
      <c r="L2" s="116"/>
      <c r="M2" s="116"/>
      <c r="N2" s="114"/>
      <c r="O2" s="117"/>
    </row>
    <row r="3" spans="1:17" ht="15.75">
      <c r="A3" s="113" t="s">
        <v>596</v>
      </c>
      <c r="B3" s="114"/>
      <c r="C3" s="114"/>
      <c r="D3" s="114"/>
      <c r="E3" s="115"/>
      <c r="F3" s="115"/>
      <c r="G3" s="114"/>
      <c r="H3" s="114"/>
      <c r="I3" s="114"/>
      <c r="J3" s="116"/>
      <c r="K3" s="116"/>
      <c r="L3" s="116"/>
      <c r="M3" s="116"/>
      <c r="N3" s="114"/>
      <c r="O3" s="117"/>
    </row>
    <row r="4" spans="1:17" ht="15.75">
      <c r="A4" s="2"/>
      <c r="B4" s="3"/>
      <c r="C4" s="3"/>
      <c r="D4" s="4"/>
      <c r="E4" s="3"/>
      <c r="F4" s="3"/>
      <c r="G4" s="5"/>
      <c r="H4" s="5"/>
      <c r="I4" s="5"/>
      <c r="J4" s="6"/>
      <c r="K4" s="6"/>
      <c r="L4" s="7"/>
      <c r="M4" s="7"/>
      <c r="O4" s="51"/>
    </row>
    <row r="5" spans="1:17" s="11" customFormat="1" ht="31.5">
      <c r="A5" s="8" t="s">
        <v>2</v>
      </c>
      <c r="B5" s="8" t="s">
        <v>3</v>
      </c>
      <c r="C5" s="8"/>
      <c r="D5" s="8" t="s">
        <v>4</v>
      </c>
      <c r="E5" s="8" t="s">
        <v>5</v>
      </c>
      <c r="F5" s="8" t="s">
        <v>6</v>
      </c>
      <c r="G5" s="9" t="s">
        <v>7</v>
      </c>
      <c r="H5" s="118" t="s">
        <v>8</v>
      </c>
      <c r="I5" s="118"/>
      <c r="J5" s="118"/>
      <c r="K5" s="119"/>
      <c r="L5" s="120"/>
      <c r="M5" s="10" t="s">
        <v>592</v>
      </c>
      <c r="N5" s="52" t="s">
        <v>9</v>
      </c>
      <c r="O5" s="53" t="s">
        <v>10</v>
      </c>
      <c r="P5" s="1"/>
      <c r="Q5" s="1"/>
    </row>
    <row r="6" spans="1:17" s="16" customFormat="1" ht="90">
      <c r="A6" s="12">
        <v>1</v>
      </c>
      <c r="B6" s="12" t="s">
        <v>11</v>
      </c>
      <c r="C6" s="12" t="s">
        <v>580</v>
      </c>
      <c r="D6" s="89" t="s">
        <v>12</v>
      </c>
      <c r="E6" s="12">
        <v>800</v>
      </c>
      <c r="F6" s="12" t="s">
        <v>13</v>
      </c>
      <c r="G6" s="13">
        <v>4.55</v>
      </c>
      <c r="H6" s="14">
        <v>4.95</v>
      </c>
      <c r="I6" s="14">
        <v>5</v>
      </c>
      <c r="J6" s="14">
        <v>5.25</v>
      </c>
      <c r="K6" s="14">
        <v>5.28</v>
      </c>
      <c r="L6" s="15"/>
      <c r="M6" s="15"/>
      <c r="N6" s="54">
        <f t="shared" ref="N6:N37" si="0">TRUNC(AVERAGE(G6:L6),2)</f>
        <v>5</v>
      </c>
      <c r="O6" s="55">
        <f t="shared" ref="O6:O69" si="1">N6*E6</f>
        <v>4000</v>
      </c>
      <c r="P6" s="1"/>
      <c r="Q6" s="1"/>
    </row>
    <row r="7" spans="1:17" s="16" customFormat="1" ht="45">
      <c r="A7" s="12">
        <v>2</v>
      </c>
      <c r="B7" s="12" t="s">
        <v>14</v>
      </c>
      <c r="C7" s="12" t="s">
        <v>580</v>
      </c>
      <c r="D7" s="89" t="s">
        <v>15</v>
      </c>
      <c r="E7" s="12">
        <v>15</v>
      </c>
      <c r="F7" s="12" t="s">
        <v>16</v>
      </c>
      <c r="G7" s="13">
        <v>15.67</v>
      </c>
      <c r="H7" s="14">
        <v>27.4</v>
      </c>
      <c r="I7" s="14">
        <v>37.29</v>
      </c>
      <c r="J7" s="14">
        <v>44.86</v>
      </c>
      <c r="K7" s="14"/>
      <c r="L7" s="15"/>
      <c r="M7" s="15"/>
      <c r="N7" s="100">
        <f t="shared" si="0"/>
        <v>31.3</v>
      </c>
      <c r="O7" s="100">
        <f t="shared" si="1"/>
        <v>469.5</v>
      </c>
      <c r="P7" s="1"/>
      <c r="Q7" s="1"/>
    </row>
    <row r="8" spans="1:17" s="16" customFormat="1" ht="45">
      <c r="A8" s="12">
        <v>3</v>
      </c>
      <c r="B8" s="12" t="s">
        <v>17</v>
      </c>
      <c r="C8" s="12" t="s">
        <v>580</v>
      </c>
      <c r="D8" s="89" t="s">
        <v>18</v>
      </c>
      <c r="E8" s="12">
        <v>15</v>
      </c>
      <c r="F8" s="12" t="s">
        <v>16</v>
      </c>
      <c r="G8" s="13">
        <v>16.260000000000002</v>
      </c>
      <c r="H8" s="14">
        <v>14</v>
      </c>
      <c r="I8" s="14">
        <v>17</v>
      </c>
      <c r="J8" s="14">
        <v>18.21</v>
      </c>
      <c r="K8" s="14"/>
      <c r="L8" s="15"/>
      <c r="M8" s="15"/>
      <c r="N8" s="100">
        <f t="shared" si="0"/>
        <v>16.36</v>
      </c>
      <c r="O8" s="100">
        <f t="shared" si="1"/>
        <v>245.39999999999998</v>
      </c>
      <c r="P8" s="1"/>
      <c r="Q8" s="1"/>
    </row>
    <row r="9" spans="1:17" s="16" customFormat="1" ht="105">
      <c r="A9" s="12">
        <v>4</v>
      </c>
      <c r="B9" s="12" t="s">
        <v>19</v>
      </c>
      <c r="C9" s="12" t="s">
        <v>580</v>
      </c>
      <c r="D9" s="89" t="s">
        <v>20</v>
      </c>
      <c r="E9" s="12">
        <v>3500</v>
      </c>
      <c r="F9" s="12" t="s">
        <v>16</v>
      </c>
      <c r="G9" s="13">
        <v>5.99</v>
      </c>
      <c r="H9" s="14">
        <v>5.62</v>
      </c>
      <c r="I9" s="14">
        <v>6.38</v>
      </c>
      <c r="J9" s="14">
        <v>6.64</v>
      </c>
      <c r="K9" s="14">
        <v>7.55</v>
      </c>
      <c r="L9" s="15"/>
      <c r="M9" s="15"/>
      <c r="N9" s="100">
        <f t="shared" si="0"/>
        <v>6.43</v>
      </c>
      <c r="O9" s="100">
        <f t="shared" si="1"/>
        <v>22505</v>
      </c>
      <c r="P9" s="1"/>
      <c r="Q9" s="1"/>
    </row>
    <row r="10" spans="1:17" s="16" customFormat="1" ht="120">
      <c r="A10" s="12">
        <v>5</v>
      </c>
      <c r="B10" s="12" t="s">
        <v>21</v>
      </c>
      <c r="C10" s="12" t="s">
        <v>580</v>
      </c>
      <c r="D10" s="89" t="s">
        <v>22</v>
      </c>
      <c r="E10" s="12">
        <v>2800</v>
      </c>
      <c r="F10" s="12" t="s">
        <v>23</v>
      </c>
      <c r="G10" s="92">
        <v>0.6</v>
      </c>
      <c r="H10" s="14">
        <v>0.4</v>
      </c>
      <c r="I10" s="14">
        <v>0.4</v>
      </c>
      <c r="J10" s="14">
        <v>0.4</v>
      </c>
      <c r="K10" s="14">
        <v>0.56000000000000005</v>
      </c>
      <c r="L10" s="15"/>
      <c r="M10" s="15"/>
      <c r="N10" s="100">
        <f t="shared" si="0"/>
        <v>0.47</v>
      </c>
      <c r="O10" s="100">
        <f t="shared" si="1"/>
        <v>1316</v>
      </c>
      <c r="P10" s="1"/>
      <c r="Q10" s="1"/>
    </row>
    <row r="11" spans="1:17" s="16" customFormat="1" ht="157.5">
      <c r="A11" s="12">
        <v>6</v>
      </c>
      <c r="B11" s="12" t="s">
        <v>24</v>
      </c>
      <c r="C11" s="12" t="s">
        <v>580</v>
      </c>
      <c r="D11" s="91" t="s">
        <v>25</v>
      </c>
      <c r="E11" s="12">
        <v>20000</v>
      </c>
      <c r="F11" s="12" t="s">
        <v>23</v>
      </c>
      <c r="G11" s="92">
        <v>0.06</v>
      </c>
      <c r="H11" s="14">
        <v>0.19</v>
      </c>
      <c r="I11" s="14">
        <v>0.11</v>
      </c>
      <c r="J11" s="14">
        <v>0.16</v>
      </c>
      <c r="K11" s="14">
        <v>0.19</v>
      </c>
      <c r="L11" s="15"/>
      <c r="M11" s="15"/>
      <c r="N11" s="100">
        <f t="shared" si="0"/>
        <v>0.14000000000000001</v>
      </c>
      <c r="O11" s="100">
        <f t="shared" si="1"/>
        <v>2800.0000000000005</v>
      </c>
    </row>
    <row r="12" spans="1:17" s="16" customFormat="1" ht="157.5">
      <c r="A12" s="12">
        <v>7</v>
      </c>
      <c r="B12" s="12" t="s">
        <v>26</v>
      </c>
      <c r="C12" s="12" t="s">
        <v>580</v>
      </c>
      <c r="D12" s="91" t="s">
        <v>27</v>
      </c>
      <c r="E12" s="12">
        <v>28000</v>
      </c>
      <c r="F12" s="12" t="s">
        <v>23</v>
      </c>
      <c r="G12" s="92">
        <v>0.06</v>
      </c>
      <c r="H12" s="14">
        <v>0.15</v>
      </c>
      <c r="I12" s="14">
        <v>0.08</v>
      </c>
      <c r="J12" s="14">
        <v>0.11</v>
      </c>
      <c r="K12" s="14">
        <v>0.12</v>
      </c>
      <c r="L12" s="15"/>
      <c r="M12" s="15"/>
      <c r="N12" s="100">
        <f t="shared" si="0"/>
        <v>0.1</v>
      </c>
      <c r="O12" s="100">
        <f t="shared" si="1"/>
        <v>2800</v>
      </c>
    </row>
    <row r="13" spans="1:17" s="16" customFormat="1" ht="157.5">
      <c r="A13" s="12">
        <v>8</v>
      </c>
      <c r="B13" s="12" t="s">
        <v>28</v>
      </c>
      <c r="C13" s="12" t="s">
        <v>580</v>
      </c>
      <c r="D13" s="91" t="s">
        <v>29</v>
      </c>
      <c r="E13" s="12">
        <v>28000</v>
      </c>
      <c r="F13" s="12" t="s">
        <v>23</v>
      </c>
      <c r="G13" s="92">
        <v>0.08</v>
      </c>
      <c r="H13" s="14">
        <v>0.06</v>
      </c>
      <c r="I13" s="14">
        <v>0.06</v>
      </c>
      <c r="J13" s="14">
        <v>0.06</v>
      </c>
      <c r="K13" s="14">
        <v>0.1</v>
      </c>
      <c r="L13" s="15"/>
      <c r="M13" s="15"/>
      <c r="N13" s="100">
        <f t="shared" si="0"/>
        <v>7.0000000000000007E-2</v>
      </c>
      <c r="O13" s="100">
        <f t="shared" si="1"/>
        <v>1960.0000000000002</v>
      </c>
    </row>
    <row r="14" spans="1:17" s="16" customFormat="1" ht="157.5">
      <c r="A14" s="12">
        <v>9</v>
      </c>
      <c r="B14" s="12" t="s">
        <v>30</v>
      </c>
      <c r="C14" s="12" t="s">
        <v>580</v>
      </c>
      <c r="D14" s="91" t="s">
        <v>31</v>
      </c>
      <c r="E14" s="12">
        <v>25000</v>
      </c>
      <c r="F14" s="12" t="s">
        <v>23</v>
      </c>
      <c r="G14" s="92">
        <v>0.05</v>
      </c>
      <c r="H14" s="14">
        <v>0.06</v>
      </c>
      <c r="I14" s="14">
        <v>0.06</v>
      </c>
      <c r="J14" s="14">
        <v>0.09</v>
      </c>
      <c r="K14" s="14">
        <v>0.11</v>
      </c>
      <c r="L14" s="15"/>
      <c r="M14" s="15"/>
      <c r="N14" s="100">
        <f t="shared" si="0"/>
        <v>7.0000000000000007E-2</v>
      </c>
      <c r="O14" s="100">
        <f t="shared" si="1"/>
        <v>1750.0000000000002</v>
      </c>
    </row>
    <row r="15" spans="1:17" s="16" customFormat="1" ht="157.5">
      <c r="A15" s="12">
        <v>10</v>
      </c>
      <c r="B15" s="12" t="s">
        <v>32</v>
      </c>
      <c r="C15" s="12" t="s">
        <v>580</v>
      </c>
      <c r="D15" s="91" t="s">
        <v>33</v>
      </c>
      <c r="E15" s="12">
        <v>25000</v>
      </c>
      <c r="F15" s="12" t="s">
        <v>23</v>
      </c>
      <c r="G15" s="92">
        <v>0.08</v>
      </c>
      <c r="H15" s="14">
        <v>0.05</v>
      </c>
      <c r="I15" s="14">
        <v>0.05</v>
      </c>
      <c r="J15" s="14">
        <v>0.05</v>
      </c>
      <c r="K15" s="14">
        <v>0.06</v>
      </c>
      <c r="L15" s="15"/>
      <c r="M15" s="15"/>
      <c r="N15" s="100">
        <f t="shared" si="0"/>
        <v>0.05</v>
      </c>
      <c r="O15" s="100">
        <f t="shared" si="1"/>
        <v>1250</v>
      </c>
    </row>
    <row r="16" spans="1:17" s="16" customFormat="1" ht="157.5">
      <c r="A16" s="12">
        <v>11</v>
      </c>
      <c r="B16" s="12" t="s">
        <v>34</v>
      </c>
      <c r="C16" s="12" t="s">
        <v>580</v>
      </c>
      <c r="D16" s="91" t="s">
        <v>35</v>
      </c>
      <c r="E16" s="12">
        <v>28000</v>
      </c>
      <c r="F16" s="12" t="s">
        <v>23</v>
      </c>
      <c r="G16" s="92">
        <v>0.08</v>
      </c>
      <c r="H16" s="14">
        <v>7.0000000000000007E-2</v>
      </c>
      <c r="I16" s="14">
        <v>0.1</v>
      </c>
      <c r="J16" s="14">
        <v>0.15</v>
      </c>
      <c r="K16" s="14">
        <v>0.15</v>
      </c>
      <c r="L16" s="15"/>
      <c r="M16" s="15"/>
      <c r="N16" s="100">
        <f t="shared" si="0"/>
        <v>0.11</v>
      </c>
      <c r="O16" s="100">
        <f t="shared" si="1"/>
        <v>3080</v>
      </c>
    </row>
    <row r="17" spans="1:15" s="16" customFormat="1" ht="31.5">
      <c r="A17" s="12">
        <v>12</v>
      </c>
      <c r="B17" s="12" t="s">
        <v>36</v>
      </c>
      <c r="C17" s="12" t="s">
        <v>580</v>
      </c>
      <c r="D17" s="89" t="s">
        <v>37</v>
      </c>
      <c r="E17" s="12">
        <v>10</v>
      </c>
      <c r="F17" s="12" t="s">
        <v>38</v>
      </c>
      <c r="G17" s="92">
        <v>35.630000000000003</v>
      </c>
      <c r="H17" s="14">
        <v>29.9</v>
      </c>
      <c r="I17" s="14">
        <v>29.99</v>
      </c>
      <c r="J17" s="14">
        <v>34.33</v>
      </c>
      <c r="K17" s="14"/>
      <c r="L17" s="15"/>
      <c r="M17" s="15"/>
      <c r="N17" s="100">
        <f t="shared" si="0"/>
        <v>32.46</v>
      </c>
      <c r="O17" s="100">
        <f t="shared" si="1"/>
        <v>324.60000000000002</v>
      </c>
    </row>
    <row r="18" spans="1:15" s="16" customFormat="1" ht="31.5">
      <c r="A18" s="12">
        <v>13</v>
      </c>
      <c r="B18" s="12" t="s">
        <v>39</v>
      </c>
      <c r="C18" s="12" t="s">
        <v>580</v>
      </c>
      <c r="D18" s="89" t="s">
        <v>40</v>
      </c>
      <c r="E18" s="12">
        <v>450</v>
      </c>
      <c r="F18" s="12" t="s">
        <v>38</v>
      </c>
      <c r="G18" s="92">
        <v>9.4600000000000009</v>
      </c>
      <c r="H18" s="14">
        <v>7.25</v>
      </c>
      <c r="I18" s="14">
        <v>8</v>
      </c>
      <c r="J18" s="14">
        <v>9</v>
      </c>
      <c r="K18" s="14"/>
      <c r="L18" s="15"/>
      <c r="M18" s="15"/>
      <c r="N18" s="100">
        <f t="shared" si="0"/>
        <v>8.42</v>
      </c>
      <c r="O18" s="100">
        <f t="shared" si="1"/>
        <v>3789</v>
      </c>
    </row>
    <row r="19" spans="1:15" s="16" customFormat="1" ht="45">
      <c r="A19" s="12">
        <v>14</v>
      </c>
      <c r="B19" s="12" t="s">
        <v>41</v>
      </c>
      <c r="C19" s="12" t="s">
        <v>580</v>
      </c>
      <c r="D19" s="89" t="s">
        <v>42</v>
      </c>
      <c r="E19" s="12">
        <v>2500</v>
      </c>
      <c r="F19" s="12" t="s">
        <v>38</v>
      </c>
      <c r="G19" s="92">
        <v>5.91</v>
      </c>
      <c r="H19" s="14">
        <v>6</v>
      </c>
      <c r="I19" s="14">
        <v>6</v>
      </c>
      <c r="J19" s="14">
        <v>6.58</v>
      </c>
      <c r="K19" s="14">
        <v>6.6</v>
      </c>
      <c r="L19" s="15"/>
      <c r="M19" s="15"/>
      <c r="N19" s="100">
        <f t="shared" si="0"/>
        <v>6.21</v>
      </c>
      <c r="O19" s="100">
        <f t="shared" si="1"/>
        <v>15525</v>
      </c>
    </row>
    <row r="20" spans="1:15" s="16" customFormat="1" ht="60">
      <c r="A20" s="12">
        <v>15</v>
      </c>
      <c r="B20" s="12" t="s">
        <v>43</v>
      </c>
      <c r="C20" s="12" t="s">
        <v>580</v>
      </c>
      <c r="D20" s="89" t="s">
        <v>44</v>
      </c>
      <c r="E20" s="12">
        <v>3500</v>
      </c>
      <c r="F20" s="12" t="s">
        <v>38</v>
      </c>
      <c r="G20" s="92">
        <v>6.65</v>
      </c>
      <c r="H20" s="14">
        <v>7</v>
      </c>
      <c r="I20" s="14">
        <v>7.02</v>
      </c>
      <c r="J20" s="14">
        <v>7.89</v>
      </c>
      <c r="K20" s="14">
        <v>8.5</v>
      </c>
      <c r="L20" s="15"/>
      <c r="M20" s="15"/>
      <c r="N20" s="100">
        <f t="shared" si="0"/>
        <v>7.41</v>
      </c>
      <c r="O20" s="100">
        <f t="shared" si="1"/>
        <v>25935</v>
      </c>
    </row>
    <row r="21" spans="1:15" s="16" customFormat="1" ht="120">
      <c r="A21" s="12">
        <v>16</v>
      </c>
      <c r="B21" s="12" t="s">
        <v>43</v>
      </c>
      <c r="C21" s="12" t="s">
        <v>580</v>
      </c>
      <c r="D21" s="89" t="s">
        <v>45</v>
      </c>
      <c r="E21" s="12">
        <v>1000</v>
      </c>
      <c r="F21" s="12" t="s">
        <v>23</v>
      </c>
      <c r="G21" s="92">
        <v>9.8699999999999992</v>
      </c>
      <c r="H21" s="14">
        <v>9.5500000000000007</v>
      </c>
      <c r="I21" s="14">
        <v>9.6999999999999993</v>
      </c>
      <c r="J21" s="14">
        <v>9.8000000000000007</v>
      </c>
      <c r="K21" s="14">
        <v>10</v>
      </c>
      <c r="L21" s="15"/>
      <c r="M21" s="15"/>
      <c r="N21" s="100">
        <f t="shared" si="0"/>
        <v>9.7799999999999994</v>
      </c>
      <c r="O21" s="100">
        <f t="shared" si="1"/>
        <v>9780</v>
      </c>
    </row>
    <row r="22" spans="1:15" s="16" customFormat="1" ht="105">
      <c r="A22" s="12">
        <v>17</v>
      </c>
      <c r="B22" s="12" t="s">
        <v>46</v>
      </c>
      <c r="C22" s="12" t="s">
        <v>580</v>
      </c>
      <c r="D22" s="89" t="s">
        <v>47</v>
      </c>
      <c r="E22" s="12">
        <v>600</v>
      </c>
      <c r="F22" s="12" t="s">
        <v>23</v>
      </c>
      <c r="G22" s="92">
        <v>12.84</v>
      </c>
      <c r="H22" s="14">
        <v>9.6999999999999993</v>
      </c>
      <c r="I22" s="14">
        <v>12.5</v>
      </c>
      <c r="J22" s="14">
        <v>12.8</v>
      </c>
      <c r="K22" s="14"/>
      <c r="L22" s="15"/>
      <c r="M22" s="15"/>
      <c r="N22" s="100">
        <f t="shared" si="0"/>
        <v>11.96</v>
      </c>
      <c r="O22" s="100">
        <f t="shared" si="1"/>
        <v>7176.0000000000009</v>
      </c>
    </row>
    <row r="23" spans="1:15" s="16" customFormat="1" ht="75">
      <c r="A23" s="12">
        <v>18</v>
      </c>
      <c r="B23" s="12" t="s">
        <v>48</v>
      </c>
      <c r="C23" s="12" t="s">
        <v>580</v>
      </c>
      <c r="D23" s="89" t="s">
        <v>49</v>
      </c>
      <c r="E23" s="12">
        <v>60000</v>
      </c>
      <c r="F23" s="12" t="s">
        <v>50</v>
      </c>
      <c r="G23" s="92">
        <v>0.28000000000000003</v>
      </c>
      <c r="H23" s="14"/>
      <c r="I23" s="14"/>
      <c r="J23" s="14"/>
      <c r="K23" s="14"/>
      <c r="L23" s="15"/>
      <c r="M23" s="15"/>
      <c r="N23" s="100">
        <f t="shared" si="0"/>
        <v>0.28000000000000003</v>
      </c>
      <c r="O23" s="100">
        <f t="shared" si="1"/>
        <v>16800</v>
      </c>
    </row>
    <row r="24" spans="1:15" s="16" customFormat="1" ht="75">
      <c r="A24" s="12">
        <v>19</v>
      </c>
      <c r="B24" s="12" t="s">
        <v>51</v>
      </c>
      <c r="C24" s="12" t="s">
        <v>580</v>
      </c>
      <c r="D24" s="89" t="s">
        <v>52</v>
      </c>
      <c r="E24" s="12">
        <v>45000</v>
      </c>
      <c r="F24" s="12" t="s">
        <v>50</v>
      </c>
      <c r="G24" s="92">
        <v>0.4</v>
      </c>
      <c r="H24" s="14">
        <v>0.56999999999999995</v>
      </c>
      <c r="I24" s="14">
        <v>0.62</v>
      </c>
      <c r="J24" s="14">
        <v>0.72</v>
      </c>
      <c r="K24" s="14"/>
      <c r="L24" s="15"/>
      <c r="M24" s="15"/>
      <c r="N24" s="100">
        <f t="shared" si="0"/>
        <v>0.56999999999999995</v>
      </c>
      <c r="O24" s="100">
        <f t="shared" si="1"/>
        <v>25649.999999999996</v>
      </c>
    </row>
    <row r="25" spans="1:15" s="16" customFormat="1" ht="75">
      <c r="A25" s="12">
        <v>20</v>
      </c>
      <c r="B25" s="12" t="s">
        <v>53</v>
      </c>
      <c r="C25" s="12" t="s">
        <v>580</v>
      </c>
      <c r="D25" s="89" t="s">
        <v>54</v>
      </c>
      <c r="E25" s="12">
        <v>60000</v>
      </c>
      <c r="F25" s="12" t="s">
        <v>50</v>
      </c>
      <c r="G25" s="92">
        <v>0.51</v>
      </c>
      <c r="H25" s="14">
        <v>0.7</v>
      </c>
      <c r="I25" s="14">
        <v>0.72</v>
      </c>
      <c r="J25" s="14">
        <v>0.74</v>
      </c>
      <c r="K25" s="14"/>
      <c r="L25" s="15"/>
      <c r="M25" s="15"/>
      <c r="N25" s="100">
        <f t="shared" si="0"/>
        <v>0.66</v>
      </c>
      <c r="O25" s="100">
        <f t="shared" si="1"/>
        <v>39600</v>
      </c>
    </row>
    <row r="26" spans="1:15" s="16" customFormat="1" ht="75">
      <c r="A26" s="12">
        <v>21</v>
      </c>
      <c r="B26" s="12" t="s">
        <v>55</v>
      </c>
      <c r="C26" s="12" t="s">
        <v>580</v>
      </c>
      <c r="D26" s="89" t="s">
        <v>56</v>
      </c>
      <c r="E26" s="12">
        <v>40000</v>
      </c>
      <c r="F26" s="12" t="s">
        <v>50</v>
      </c>
      <c r="G26" s="92">
        <v>0.92</v>
      </c>
      <c r="H26" s="14">
        <v>0.69</v>
      </c>
      <c r="I26" s="14">
        <v>1.32</v>
      </c>
      <c r="J26" s="14">
        <v>1.5</v>
      </c>
      <c r="K26" s="14"/>
      <c r="L26" s="15"/>
      <c r="M26" s="15"/>
      <c r="N26" s="100">
        <f t="shared" si="0"/>
        <v>1.1000000000000001</v>
      </c>
      <c r="O26" s="100">
        <f t="shared" si="1"/>
        <v>44000</v>
      </c>
    </row>
    <row r="27" spans="1:15" s="16" customFormat="1" ht="60">
      <c r="A27" s="12">
        <v>22</v>
      </c>
      <c r="B27" s="12" t="s">
        <v>57</v>
      </c>
      <c r="C27" s="12" t="s">
        <v>580</v>
      </c>
      <c r="D27" s="89" t="s">
        <v>58</v>
      </c>
      <c r="E27" s="12">
        <v>3000</v>
      </c>
      <c r="F27" s="12" t="s">
        <v>23</v>
      </c>
      <c r="G27" s="92">
        <v>2</v>
      </c>
      <c r="H27" s="14">
        <v>2.17</v>
      </c>
      <c r="I27" s="14">
        <v>2.29</v>
      </c>
      <c r="J27" s="14">
        <v>2.83</v>
      </c>
      <c r="K27" s="14"/>
      <c r="L27" s="15"/>
      <c r="M27" s="15"/>
      <c r="N27" s="100">
        <f t="shared" si="0"/>
        <v>2.3199999999999998</v>
      </c>
      <c r="O27" s="100">
        <f t="shared" si="1"/>
        <v>6959.9999999999991</v>
      </c>
    </row>
    <row r="28" spans="1:15" s="16" customFormat="1" ht="60">
      <c r="A28" s="12">
        <v>23</v>
      </c>
      <c r="B28" s="12" t="s">
        <v>59</v>
      </c>
      <c r="C28" s="12" t="s">
        <v>580</v>
      </c>
      <c r="D28" s="89" t="s">
        <v>60</v>
      </c>
      <c r="E28" s="12">
        <v>3000</v>
      </c>
      <c r="F28" s="12" t="s">
        <v>23</v>
      </c>
      <c r="G28" s="92">
        <v>2.73</v>
      </c>
      <c r="H28" s="14">
        <v>2.9</v>
      </c>
      <c r="I28" s="14">
        <v>3.16</v>
      </c>
      <c r="J28" s="14">
        <v>3.21</v>
      </c>
      <c r="K28" s="14"/>
      <c r="L28" s="15"/>
      <c r="M28" s="15"/>
      <c r="N28" s="100">
        <f t="shared" si="0"/>
        <v>3</v>
      </c>
      <c r="O28" s="100">
        <f t="shared" si="1"/>
        <v>9000</v>
      </c>
    </row>
    <row r="29" spans="1:15" s="16" customFormat="1" ht="60">
      <c r="A29" s="12">
        <v>24</v>
      </c>
      <c r="B29" s="12" t="s">
        <v>61</v>
      </c>
      <c r="C29" s="12" t="s">
        <v>580</v>
      </c>
      <c r="D29" s="89" t="s">
        <v>62</v>
      </c>
      <c r="E29" s="12">
        <v>3000</v>
      </c>
      <c r="F29" s="12" t="s">
        <v>23</v>
      </c>
      <c r="G29" s="92">
        <v>4.18</v>
      </c>
      <c r="H29" s="14">
        <v>4.3</v>
      </c>
      <c r="I29" s="14">
        <v>4.9400000000000004</v>
      </c>
      <c r="J29" s="14">
        <v>5.39</v>
      </c>
      <c r="K29" s="14"/>
      <c r="L29" s="15"/>
      <c r="M29" s="15"/>
      <c r="N29" s="100">
        <f t="shared" si="0"/>
        <v>4.7</v>
      </c>
      <c r="O29" s="100">
        <f t="shared" si="1"/>
        <v>14100</v>
      </c>
    </row>
    <row r="30" spans="1:15" s="17" customFormat="1" ht="94.5">
      <c r="A30" s="12">
        <v>25</v>
      </c>
      <c r="B30" s="12" t="s">
        <v>63</v>
      </c>
      <c r="C30" s="12" t="s">
        <v>580</v>
      </c>
      <c r="D30" s="91" t="s">
        <v>64</v>
      </c>
      <c r="E30" s="12">
        <v>2000</v>
      </c>
      <c r="F30" s="12" t="s">
        <v>23</v>
      </c>
      <c r="G30" s="92">
        <v>0.42</v>
      </c>
      <c r="H30" s="14">
        <v>1.58</v>
      </c>
      <c r="I30" s="14">
        <v>1.59</v>
      </c>
      <c r="J30" s="14">
        <v>1.75</v>
      </c>
      <c r="K30" s="14"/>
      <c r="L30" s="15"/>
      <c r="M30" s="15"/>
      <c r="N30" s="100">
        <f t="shared" si="0"/>
        <v>1.33</v>
      </c>
      <c r="O30" s="100">
        <f t="shared" si="1"/>
        <v>2660</v>
      </c>
    </row>
    <row r="31" spans="1:15" s="16" customFormat="1" ht="189">
      <c r="A31" s="12">
        <v>26</v>
      </c>
      <c r="B31" s="12" t="s">
        <v>65</v>
      </c>
      <c r="C31" s="12" t="s">
        <v>580</v>
      </c>
      <c r="D31" s="91" t="s">
        <v>66</v>
      </c>
      <c r="E31" s="12">
        <v>600</v>
      </c>
      <c r="F31" s="12" t="s">
        <v>23</v>
      </c>
      <c r="G31" s="92">
        <v>6.3</v>
      </c>
      <c r="H31" s="14">
        <v>8.4499999999999993</v>
      </c>
      <c r="I31" s="14">
        <v>11.5</v>
      </c>
      <c r="J31" s="14">
        <v>14.8</v>
      </c>
      <c r="K31" s="14"/>
      <c r="L31" s="15"/>
      <c r="M31" s="15"/>
      <c r="N31" s="100">
        <f t="shared" si="0"/>
        <v>10.26</v>
      </c>
      <c r="O31" s="100">
        <f t="shared" si="1"/>
        <v>6156</v>
      </c>
    </row>
    <row r="32" spans="1:15" s="16" customFormat="1" ht="106.5" customHeight="1">
      <c r="A32" s="12">
        <v>27</v>
      </c>
      <c r="B32" s="12" t="s">
        <v>67</v>
      </c>
      <c r="C32" s="12" t="s">
        <v>580</v>
      </c>
      <c r="D32" s="91" t="s">
        <v>68</v>
      </c>
      <c r="E32" s="12">
        <v>1500</v>
      </c>
      <c r="F32" s="12" t="s">
        <v>23</v>
      </c>
      <c r="G32" s="92">
        <v>4.7300000000000004</v>
      </c>
      <c r="H32" s="14">
        <v>1</v>
      </c>
      <c r="I32" s="14">
        <v>1.1000000000000001</v>
      </c>
      <c r="J32" s="14">
        <v>1.1000000000000001</v>
      </c>
      <c r="K32" s="14"/>
      <c r="L32" s="15"/>
      <c r="M32" s="15"/>
      <c r="N32" s="100">
        <f t="shared" si="0"/>
        <v>1.98</v>
      </c>
      <c r="O32" s="100">
        <f t="shared" si="1"/>
        <v>2970</v>
      </c>
    </row>
    <row r="33" spans="1:15" s="16" customFormat="1" ht="141.75">
      <c r="A33" s="12">
        <v>28</v>
      </c>
      <c r="B33" s="12" t="s">
        <v>69</v>
      </c>
      <c r="C33" s="12" t="s">
        <v>580</v>
      </c>
      <c r="D33" s="91" t="s">
        <v>70</v>
      </c>
      <c r="E33" s="12">
        <v>25</v>
      </c>
      <c r="F33" s="12" t="s">
        <v>23</v>
      </c>
      <c r="G33" s="92">
        <v>40.090000000000003</v>
      </c>
      <c r="H33" s="14">
        <v>17.18</v>
      </c>
      <c r="I33" s="14">
        <v>21.45</v>
      </c>
      <c r="J33" s="14">
        <v>24.14</v>
      </c>
      <c r="K33" s="14">
        <v>35</v>
      </c>
      <c r="L33" s="18">
        <v>49.85</v>
      </c>
      <c r="M33" s="18"/>
      <c r="N33" s="100">
        <f t="shared" si="0"/>
        <v>31.28</v>
      </c>
      <c r="O33" s="100">
        <f t="shared" si="1"/>
        <v>782</v>
      </c>
    </row>
    <row r="34" spans="1:15" s="16" customFormat="1" ht="141.75">
      <c r="A34" s="12">
        <v>29</v>
      </c>
      <c r="B34" s="12" t="s">
        <v>71</v>
      </c>
      <c r="C34" s="12" t="s">
        <v>580</v>
      </c>
      <c r="D34" s="91" t="s">
        <v>72</v>
      </c>
      <c r="E34" s="12">
        <v>25</v>
      </c>
      <c r="F34" s="12" t="s">
        <v>23</v>
      </c>
      <c r="G34" s="92">
        <v>32</v>
      </c>
      <c r="H34" s="14">
        <v>12.43</v>
      </c>
      <c r="I34" s="14">
        <v>13.51</v>
      </c>
      <c r="J34" s="14">
        <v>19</v>
      </c>
      <c r="K34" s="14"/>
      <c r="L34" s="18"/>
      <c r="M34" s="18"/>
      <c r="N34" s="100">
        <f t="shared" si="0"/>
        <v>19.23</v>
      </c>
      <c r="O34" s="100">
        <f t="shared" si="1"/>
        <v>480.75</v>
      </c>
    </row>
    <row r="35" spans="1:15" s="16" customFormat="1" ht="141.75">
      <c r="A35" s="12">
        <v>30</v>
      </c>
      <c r="B35" s="12" t="s">
        <v>73</v>
      </c>
      <c r="C35" s="12" t="s">
        <v>580</v>
      </c>
      <c r="D35" s="91" t="s">
        <v>74</v>
      </c>
      <c r="E35" s="12">
        <v>25</v>
      </c>
      <c r="F35" s="12" t="s">
        <v>23</v>
      </c>
      <c r="G35" s="92">
        <v>31.66</v>
      </c>
      <c r="H35" s="14">
        <v>17.989999999999998</v>
      </c>
      <c r="I35" s="14">
        <v>15.06</v>
      </c>
      <c r="J35" s="14">
        <v>17</v>
      </c>
      <c r="K35" s="14"/>
      <c r="L35" s="18"/>
      <c r="M35" s="18"/>
      <c r="N35" s="100">
        <f t="shared" si="0"/>
        <v>20.420000000000002</v>
      </c>
      <c r="O35" s="100">
        <f t="shared" si="1"/>
        <v>510.50000000000006</v>
      </c>
    </row>
    <row r="36" spans="1:15" s="16" customFormat="1" ht="141.75">
      <c r="A36" s="12">
        <v>31</v>
      </c>
      <c r="B36" s="12" t="s">
        <v>75</v>
      </c>
      <c r="C36" s="12" t="s">
        <v>580</v>
      </c>
      <c r="D36" s="91" t="s">
        <v>76</v>
      </c>
      <c r="E36" s="12">
        <v>25</v>
      </c>
      <c r="F36" s="12" t="s">
        <v>23</v>
      </c>
      <c r="G36" s="92">
        <v>14.11</v>
      </c>
      <c r="H36" s="14">
        <v>13</v>
      </c>
      <c r="I36" s="14">
        <v>12.43</v>
      </c>
      <c r="J36" s="14">
        <v>15.06</v>
      </c>
      <c r="K36" s="14"/>
      <c r="L36" s="18"/>
      <c r="M36" s="18"/>
      <c r="N36" s="100">
        <f t="shared" si="0"/>
        <v>13.65</v>
      </c>
      <c r="O36" s="100">
        <f t="shared" si="1"/>
        <v>341.25</v>
      </c>
    </row>
    <row r="37" spans="1:15" s="16" customFormat="1" ht="78.75">
      <c r="A37" s="12">
        <v>32</v>
      </c>
      <c r="B37" s="12" t="s">
        <v>77</v>
      </c>
      <c r="C37" s="12" t="s">
        <v>580</v>
      </c>
      <c r="D37" s="91" t="s">
        <v>78</v>
      </c>
      <c r="E37" s="12">
        <v>25</v>
      </c>
      <c r="F37" s="12" t="s">
        <v>23</v>
      </c>
      <c r="G37" s="92">
        <v>3.63</v>
      </c>
      <c r="H37" s="14">
        <v>2.4300000000000002</v>
      </c>
      <c r="I37" s="14">
        <v>2.64</v>
      </c>
      <c r="J37" s="14">
        <v>3.88</v>
      </c>
      <c r="K37" s="14"/>
      <c r="L37" s="18"/>
      <c r="M37" s="18"/>
      <c r="N37" s="100">
        <f t="shared" si="0"/>
        <v>3.14</v>
      </c>
      <c r="O37" s="100">
        <f t="shared" si="1"/>
        <v>78.5</v>
      </c>
    </row>
    <row r="38" spans="1:15" s="16" customFormat="1" ht="78.75">
      <c r="A38" s="12">
        <v>33</v>
      </c>
      <c r="B38" s="12" t="s">
        <v>79</v>
      </c>
      <c r="C38" s="12" t="s">
        <v>580</v>
      </c>
      <c r="D38" s="91" t="s">
        <v>80</v>
      </c>
      <c r="E38" s="12">
        <v>25</v>
      </c>
      <c r="F38" s="12" t="s">
        <v>23</v>
      </c>
      <c r="G38" s="92">
        <v>1.38</v>
      </c>
      <c r="H38" s="14">
        <v>1.32</v>
      </c>
      <c r="I38" s="14">
        <v>1.47</v>
      </c>
      <c r="J38" s="14">
        <v>1.54</v>
      </c>
      <c r="K38" s="14"/>
      <c r="L38" s="18"/>
      <c r="M38" s="18"/>
      <c r="N38" s="100">
        <f t="shared" ref="N38:N69" si="2">TRUNC(AVERAGE(G38:L38),2)</f>
        <v>1.42</v>
      </c>
      <c r="O38" s="100">
        <f t="shared" si="1"/>
        <v>35.5</v>
      </c>
    </row>
    <row r="39" spans="1:15" s="16" customFormat="1" ht="78.75">
      <c r="A39" s="12">
        <v>34</v>
      </c>
      <c r="B39" s="12" t="s">
        <v>81</v>
      </c>
      <c r="C39" s="12" t="s">
        <v>580</v>
      </c>
      <c r="D39" s="91" t="s">
        <v>82</v>
      </c>
      <c r="E39" s="12">
        <v>25</v>
      </c>
      <c r="F39" s="12" t="s">
        <v>23</v>
      </c>
      <c r="G39" s="92">
        <v>1.25</v>
      </c>
      <c r="H39" s="14">
        <v>1.5</v>
      </c>
      <c r="I39" s="14">
        <v>1.54</v>
      </c>
      <c r="J39" s="14">
        <v>1.54</v>
      </c>
      <c r="K39" s="14"/>
      <c r="L39" s="18"/>
      <c r="M39" s="18"/>
      <c r="N39" s="100">
        <f t="shared" si="2"/>
        <v>1.45</v>
      </c>
      <c r="O39" s="100">
        <f t="shared" si="1"/>
        <v>36.25</v>
      </c>
    </row>
    <row r="40" spans="1:15" s="16" customFormat="1" ht="78.75">
      <c r="A40" s="12">
        <v>35</v>
      </c>
      <c r="B40" s="12" t="s">
        <v>83</v>
      </c>
      <c r="C40" s="12" t="s">
        <v>580</v>
      </c>
      <c r="D40" s="91" t="s">
        <v>84</v>
      </c>
      <c r="E40" s="12">
        <v>25</v>
      </c>
      <c r="F40" s="12" t="s">
        <v>23</v>
      </c>
      <c r="G40" s="92">
        <v>1.25</v>
      </c>
      <c r="H40" s="14">
        <v>1.32</v>
      </c>
      <c r="I40" s="14">
        <v>1.5</v>
      </c>
      <c r="J40" s="14">
        <v>1.54</v>
      </c>
      <c r="K40" s="14"/>
      <c r="L40" s="18"/>
      <c r="M40" s="18"/>
      <c r="N40" s="100">
        <f t="shared" si="2"/>
        <v>1.4</v>
      </c>
      <c r="O40" s="100">
        <f t="shared" si="1"/>
        <v>35</v>
      </c>
    </row>
    <row r="41" spans="1:15" s="16" customFormat="1" ht="78.75">
      <c r="A41" s="12">
        <v>36</v>
      </c>
      <c r="B41" s="12" t="s">
        <v>85</v>
      </c>
      <c r="C41" s="12" t="s">
        <v>580</v>
      </c>
      <c r="D41" s="91" t="s">
        <v>86</v>
      </c>
      <c r="E41" s="12">
        <v>25</v>
      </c>
      <c r="F41" s="12" t="s">
        <v>23</v>
      </c>
      <c r="G41" s="92">
        <v>2.25</v>
      </c>
      <c r="H41" s="14">
        <v>1.54</v>
      </c>
      <c r="I41" s="14">
        <v>2</v>
      </c>
      <c r="J41" s="14">
        <v>2.0499999999999998</v>
      </c>
      <c r="K41" s="14"/>
      <c r="L41" s="18"/>
      <c r="M41" s="18"/>
      <c r="N41" s="100">
        <f t="shared" si="2"/>
        <v>1.96</v>
      </c>
      <c r="O41" s="100">
        <f t="shared" si="1"/>
        <v>49</v>
      </c>
    </row>
    <row r="42" spans="1:15" s="16" customFormat="1" ht="78.75">
      <c r="A42" s="12">
        <v>37</v>
      </c>
      <c r="B42" s="12" t="s">
        <v>87</v>
      </c>
      <c r="C42" s="12" t="s">
        <v>580</v>
      </c>
      <c r="D42" s="91" t="s">
        <v>88</v>
      </c>
      <c r="E42" s="12">
        <v>25</v>
      </c>
      <c r="F42" s="12" t="s">
        <v>23</v>
      </c>
      <c r="G42" s="92">
        <v>1.26</v>
      </c>
      <c r="H42" s="14">
        <v>1.4</v>
      </c>
      <c r="I42" s="14">
        <v>1.54</v>
      </c>
      <c r="J42" s="14">
        <v>1.54</v>
      </c>
      <c r="K42" s="14"/>
      <c r="L42" s="18"/>
      <c r="M42" s="18"/>
      <c r="N42" s="100">
        <f t="shared" si="2"/>
        <v>1.43</v>
      </c>
      <c r="O42" s="100">
        <f t="shared" si="1"/>
        <v>35.75</v>
      </c>
    </row>
    <row r="43" spans="1:15" s="16" customFormat="1" ht="141.75">
      <c r="A43" s="12">
        <v>38</v>
      </c>
      <c r="B43" s="12" t="s">
        <v>89</v>
      </c>
      <c r="C43" s="12" t="s">
        <v>580</v>
      </c>
      <c r="D43" s="91" t="s">
        <v>90</v>
      </c>
      <c r="E43" s="12">
        <v>50</v>
      </c>
      <c r="F43" s="12" t="s">
        <v>38</v>
      </c>
      <c r="G43" s="92">
        <v>27.23</v>
      </c>
      <c r="H43" s="14">
        <v>30</v>
      </c>
      <c r="I43" s="14">
        <v>34.9</v>
      </c>
      <c r="J43" s="14">
        <v>29.04</v>
      </c>
      <c r="K43" s="14">
        <v>39.450000000000003</v>
      </c>
      <c r="L43" s="18"/>
      <c r="M43" s="18"/>
      <c r="N43" s="100">
        <f t="shared" si="2"/>
        <v>32.119999999999997</v>
      </c>
      <c r="O43" s="100">
        <f t="shared" si="1"/>
        <v>1605.9999999999998</v>
      </c>
    </row>
    <row r="44" spans="1:15" s="16" customFormat="1" ht="137.25" customHeight="1">
      <c r="A44" s="12">
        <v>39</v>
      </c>
      <c r="B44" s="12" t="s">
        <v>91</v>
      </c>
      <c r="C44" s="12" t="s">
        <v>580</v>
      </c>
      <c r="D44" s="91" t="s">
        <v>92</v>
      </c>
      <c r="E44" s="12">
        <v>7500</v>
      </c>
      <c r="F44" s="12" t="s">
        <v>23</v>
      </c>
      <c r="G44" s="92">
        <v>0.6</v>
      </c>
      <c r="H44" s="14">
        <v>0.63</v>
      </c>
      <c r="I44" s="14">
        <v>0.84</v>
      </c>
      <c r="J44" s="14">
        <v>1.1200000000000001</v>
      </c>
      <c r="K44" s="14"/>
      <c r="L44" s="18"/>
      <c r="M44" s="18"/>
      <c r="N44" s="100">
        <f t="shared" si="2"/>
        <v>0.79</v>
      </c>
      <c r="O44" s="100">
        <f t="shared" si="1"/>
        <v>5925</v>
      </c>
    </row>
    <row r="45" spans="1:15" s="16" customFormat="1" ht="142.5" customHeight="1">
      <c r="A45" s="12">
        <v>40</v>
      </c>
      <c r="B45" s="12" t="s">
        <v>93</v>
      </c>
      <c r="C45" s="12" t="s">
        <v>580</v>
      </c>
      <c r="D45" s="91" t="s">
        <v>94</v>
      </c>
      <c r="E45" s="12">
        <v>750</v>
      </c>
      <c r="F45" s="12" t="s">
        <v>23</v>
      </c>
      <c r="G45" s="92">
        <v>0.59</v>
      </c>
      <c r="H45" s="14">
        <v>0.64</v>
      </c>
      <c r="I45" s="14">
        <v>0.65</v>
      </c>
      <c r="J45" s="14">
        <v>0.76</v>
      </c>
      <c r="K45" s="14"/>
      <c r="L45" s="18"/>
      <c r="M45" s="18"/>
      <c r="N45" s="100">
        <f t="shared" si="2"/>
        <v>0.66</v>
      </c>
      <c r="O45" s="100">
        <f t="shared" si="1"/>
        <v>495</v>
      </c>
    </row>
    <row r="46" spans="1:15" s="16" customFormat="1" ht="138" customHeight="1">
      <c r="A46" s="12">
        <v>41</v>
      </c>
      <c r="B46" s="12" t="s">
        <v>95</v>
      </c>
      <c r="C46" s="12" t="s">
        <v>580</v>
      </c>
      <c r="D46" s="91" t="s">
        <v>96</v>
      </c>
      <c r="E46" s="12">
        <v>750</v>
      </c>
      <c r="F46" s="12" t="s">
        <v>23</v>
      </c>
      <c r="G46" s="92">
        <v>0.64</v>
      </c>
      <c r="H46" s="14">
        <v>0.71</v>
      </c>
      <c r="I46" s="14">
        <v>0.91</v>
      </c>
      <c r="J46" s="14">
        <v>1.21</v>
      </c>
      <c r="K46" s="14"/>
      <c r="L46" s="18"/>
      <c r="M46" s="18"/>
      <c r="N46" s="100">
        <f t="shared" si="2"/>
        <v>0.86</v>
      </c>
      <c r="O46" s="100">
        <f t="shared" si="1"/>
        <v>645</v>
      </c>
    </row>
    <row r="47" spans="1:15" s="16" customFormat="1" ht="135.75" customHeight="1">
      <c r="A47" s="12">
        <v>42</v>
      </c>
      <c r="B47" s="12" t="s">
        <v>97</v>
      </c>
      <c r="C47" s="12" t="s">
        <v>580</v>
      </c>
      <c r="D47" s="91" t="s">
        <v>98</v>
      </c>
      <c r="E47" s="12">
        <v>750</v>
      </c>
      <c r="F47" s="12" t="s">
        <v>23</v>
      </c>
      <c r="G47" s="92">
        <v>0.7</v>
      </c>
      <c r="H47" s="14">
        <v>1.25</v>
      </c>
      <c r="I47" s="14">
        <v>1.36</v>
      </c>
      <c r="J47" s="14">
        <v>1.5</v>
      </c>
      <c r="K47" s="14"/>
      <c r="L47" s="18"/>
      <c r="M47" s="18"/>
      <c r="N47" s="100">
        <f t="shared" si="2"/>
        <v>1.2</v>
      </c>
      <c r="O47" s="100">
        <f t="shared" si="1"/>
        <v>900</v>
      </c>
    </row>
    <row r="48" spans="1:15" s="16" customFormat="1" ht="139.5" customHeight="1">
      <c r="A48" s="12">
        <v>43</v>
      </c>
      <c r="B48" s="12" t="s">
        <v>99</v>
      </c>
      <c r="C48" s="12" t="s">
        <v>580</v>
      </c>
      <c r="D48" s="91" t="s">
        <v>100</v>
      </c>
      <c r="E48" s="12">
        <v>750</v>
      </c>
      <c r="F48" s="12" t="s">
        <v>23</v>
      </c>
      <c r="G48" s="92">
        <v>0.73</v>
      </c>
      <c r="H48" s="14">
        <v>0.92</v>
      </c>
      <c r="I48" s="14">
        <v>1.29</v>
      </c>
      <c r="J48" s="14">
        <v>1.46</v>
      </c>
      <c r="K48" s="14"/>
      <c r="L48" s="18"/>
      <c r="M48" s="18"/>
      <c r="N48" s="100">
        <f t="shared" si="2"/>
        <v>1.1000000000000001</v>
      </c>
      <c r="O48" s="100">
        <f t="shared" si="1"/>
        <v>825.00000000000011</v>
      </c>
    </row>
    <row r="49" spans="1:15" s="16" customFormat="1" ht="138" customHeight="1">
      <c r="A49" s="12">
        <v>44</v>
      </c>
      <c r="B49" s="12" t="s">
        <v>101</v>
      </c>
      <c r="C49" s="12" t="s">
        <v>580</v>
      </c>
      <c r="D49" s="91" t="s">
        <v>102</v>
      </c>
      <c r="E49" s="12">
        <v>4000</v>
      </c>
      <c r="F49" s="12" t="s">
        <v>23</v>
      </c>
      <c r="G49" s="92">
        <v>0.53</v>
      </c>
      <c r="H49" s="14">
        <v>0.56999999999999995</v>
      </c>
      <c r="I49" s="14">
        <v>0.61</v>
      </c>
      <c r="J49" s="14">
        <v>0.84</v>
      </c>
      <c r="K49" s="14"/>
      <c r="L49" s="18"/>
      <c r="M49" s="18"/>
      <c r="N49" s="100">
        <f t="shared" si="2"/>
        <v>0.63</v>
      </c>
      <c r="O49" s="100">
        <f t="shared" si="1"/>
        <v>2520</v>
      </c>
    </row>
    <row r="50" spans="1:15" s="16" customFormat="1" ht="141" customHeight="1">
      <c r="A50" s="12">
        <v>45</v>
      </c>
      <c r="B50" s="12" t="s">
        <v>103</v>
      </c>
      <c r="C50" s="12" t="s">
        <v>580</v>
      </c>
      <c r="D50" s="91" t="s">
        <v>104</v>
      </c>
      <c r="E50" s="12">
        <v>1100</v>
      </c>
      <c r="F50" s="12" t="s">
        <v>23</v>
      </c>
      <c r="G50" s="92">
        <v>0.56999999999999995</v>
      </c>
      <c r="H50" s="14">
        <v>0.54</v>
      </c>
      <c r="I50" s="14">
        <v>0.57999999999999996</v>
      </c>
      <c r="J50" s="14">
        <v>0.59</v>
      </c>
      <c r="K50" s="14">
        <v>0.61</v>
      </c>
      <c r="L50" s="18"/>
      <c r="M50" s="18"/>
      <c r="N50" s="100">
        <f t="shared" si="2"/>
        <v>0.56999999999999995</v>
      </c>
      <c r="O50" s="100">
        <f t="shared" si="1"/>
        <v>627</v>
      </c>
    </row>
    <row r="51" spans="1:15" s="16" customFormat="1" ht="214.5" customHeight="1">
      <c r="A51" s="12">
        <v>46</v>
      </c>
      <c r="B51" s="12" t="s">
        <v>105</v>
      </c>
      <c r="C51" s="12" t="s">
        <v>580</v>
      </c>
      <c r="D51" s="91" t="s">
        <v>106</v>
      </c>
      <c r="E51" s="12">
        <v>25</v>
      </c>
      <c r="F51" s="12" t="s">
        <v>23</v>
      </c>
      <c r="G51" s="92">
        <v>81.53</v>
      </c>
      <c r="H51" s="14">
        <v>55.56</v>
      </c>
      <c r="I51" s="14">
        <v>55.99</v>
      </c>
      <c r="J51" s="14">
        <v>49.9</v>
      </c>
      <c r="K51" s="14"/>
      <c r="L51" s="18"/>
      <c r="M51" s="18"/>
      <c r="N51" s="100">
        <f t="shared" si="2"/>
        <v>60.74</v>
      </c>
      <c r="O51" s="100">
        <f t="shared" si="1"/>
        <v>1518.5</v>
      </c>
    </row>
    <row r="52" spans="1:15" s="16" customFormat="1" ht="173.25">
      <c r="A52" s="12">
        <v>47</v>
      </c>
      <c r="B52" s="12" t="s">
        <v>107</v>
      </c>
      <c r="C52" s="12" t="s">
        <v>580</v>
      </c>
      <c r="D52" s="91" t="s">
        <v>108</v>
      </c>
      <c r="E52" s="12">
        <v>5000</v>
      </c>
      <c r="F52" s="12" t="s">
        <v>23</v>
      </c>
      <c r="G52" s="92">
        <v>0.17</v>
      </c>
      <c r="H52" s="14">
        <v>0.4</v>
      </c>
      <c r="I52" s="14">
        <v>0.45</v>
      </c>
      <c r="J52" s="14">
        <v>0.56000000000000005</v>
      </c>
      <c r="K52" s="14"/>
      <c r="L52" s="18"/>
      <c r="M52" s="18"/>
      <c r="N52" s="100">
        <f t="shared" si="2"/>
        <v>0.39</v>
      </c>
      <c r="O52" s="100">
        <f t="shared" si="1"/>
        <v>1950</v>
      </c>
    </row>
    <row r="53" spans="1:15" s="16" customFormat="1" ht="165.75" customHeight="1">
      <c r="A53" s="12">
        <v>48</v>
      </c>
      <c r="B53" s="12" t="s">
        <v>109</v>
      </c>
      <c r="C53" s="12" t="s">
        <v>580</v>
      </c>
      <c r="D53" s="91" t="s">
        <v>110</v>
      </c>
      <c r="E53" s="12">
        <v>3000</v>
      </c>
      <c r="F53" s="12" t="s">
        <v>23</v>
      </c>
      <c r="G53" s="13">
        <v>0.43</v>
      </c>
      <c r="H53" s="14">
        <v>1</v>
      </c>
      <c r="I53" s="14">
        <v>1.65</v>
      </c>
      <c r="J53" s="14">
        <v>1.7</v>
      </c>
      <c r="K53" s="14"/>
      <c r="L53" s="18"/>
      <c r="M53" s="18"/>
      <c r="N53" s="100">
        <f t="shared" si="2"/>
        <v>1.19</v>
      </c>
      <c r="O53" s="100">
        <f t="shared" si="1"/>
        <v>3570</v>
      </c>
    </row>
    <row r="54" spans="1:15" s="16" customFormat="1" ht="90">
      <c r="A54" s="12">
        <v>49</v>
      </c>
      <c r="B54" s="12" t="s">
        <v>111</v>
      </c>
      <c r="C54" s="12" t="s">
        <v>580</v>
      </c>
      <c r="D54" s="89" t="s">
        <v>112</v>
      </c>
      <c r="E54" s="12">
        <v>700</v>
      </c>
      <c r="F54" s="12" t="s">
        <v>23</v>
      </c>
      <c r="G54" s="13">
        <v>0.38</v>
      </c>
      <c r="H54" s="14">
        <v>0.28999999999999998</v>
      </c>
      <c r="I54" s="14">
        <v>0.18</v>
      </c>
      <c r="J54" s="14">
        <v>0.25</v>
      </c>
      <c r="K54" s="14"/>
      <c r="L54" s="18"/>
      <c r="M54" s="18"/>
      <c r="N54" s="100">
        <f t="shared" si="2"/>
        <v>0.27</v>
      </c>
      <c r="O54" s="100">
        <f t="shared" si="1"/>
        <v>189</v>
      </c>
    </row>
    <row r="55" spans="1:15" s="16" customFormat="1" ht="105">
      <c r="A55" s="12">
        <v>50</v>
      </c>
      <c r="B55" s="12" t="s">
        <v>113</v>
      </c>
      <c r="C55" s="12" t="s">
        <v>580</v>
      </c>
      <c r="D55" s="89" t="s">
        <v>114</v>
      </c>
      <c r="E55" s="12">
        <v>2500</v>
      </c>
      <c r="F55" s="12" t="s">
        <v>23</v>
      </c>
      <c r="G55" s="13">
        <v>0.19</v>
      </c>
      <c r="H55" s="14">
        <v>0.17</v>
      </c>
      <c r="I55" s="14">
        <v>0.18</v>
      </c>
      <c r="J55" s="14">
        <v>0.22</v>
      </c>
      <c r="K55" s="14"/>
      <c r="L55" s="18"/>
      <c r="M55" s="18"/>
      <c r="N55" s="100">
        <f t="shared" si="2"/>
        <v>0.19</v>
      </c>
      <c r="O55" s="100">
        <f t="shared" si="1"/>
        <v>475</v>
      </c>
    </row>
    <row r="56" spans="1:15" s="16" customFormat="1" ht="105">
      <c r="A56" s="12">
        <v>51</v>
      </c>
      <c r="B56" s="12" t="s">
        <v>115</v>
      </c>
      <c r="C56" s="12" t="s">
        <v>580</v>
      </c>
      <c r="D56" s="89" t="s">
        <v>116</v>
      </c>
      <c r="E56" s="12">
        <v>2500</v>
      </c>
      <c r="F56" s="12" t="s">
        <v>23</v>
      </c>
      <c r="G56" s="13">
        <v>0.2</v>
      </c>
      <c r="H56" s="14">
        <v>0.26</v>
      </c>
      <c r="I56" s="14">
        <v>0.22</v>
      </c>
      <c r="J56" s="14">
        <v>0.25</v>
      </c>
      <c r="K56" s="14"/>
      <c r="L56" s="18"/>
      <c r="M56" s="18"/>
      <c r="N56" s="100">
        <f t="shared" si="2"/>
        <v>0.23</v>
      </c>
      <c r="O56" s="100">
        <f t="shared" si="1"/>
        <v>575</v>
      </c>
    </row>
    <row r="57" spans="1:15" s="16" customFormat="1" ht="105">
      <c r="A57" s="12">
        <v>52</v>
      </c>
      <c r="B57" s="12" t="s">
        <v>117</v>
      </c>
      <c r="C57" s="12" t="s">
        <v>580</v>
      </c>
      <c r="D57" s="89" t="s">
        <v>118</v>
      </c>
      <c r="E57" s="12">
        <v>2500</v>
      </c>
      <c r="F57" s="12" t="s">
        <v>23</v>
      </c>
      <c r="G57" s="13">
        <v>0.2</v>
      </c>
      <c r="H57" s="14">
        <v>0.21</v>
      </c>
      <c r="I57" s="14">
        <v>0.18</v>
      </c>
      <c r="J57" s="14">
        <v>0.22</v>
      </c>
      <c r="K57" s="14"/>
      <c r="L57" s="18"/>
      <c r="M57" s="18"/>
      <c r="N57" s="100">
        <f t="shared" si="2"/>
        <v>0.2</v>
      </c>
      <c r="O57" s="100">
        <f t="shared" si="1"/>
        <v>500</v>
      </c>
    </row>
    <row r="58" spans="1:15" s="16" customFormat="1" ht="90">
      <c r="A58" s="12">
        <v>53</v>
      </c>
      <c r="B58" s="12" t="s">
        <v>119</v>
      </c>
      <c r="C58" s="12" t="s">
        <v>580</v>
      </c>
      <c r="D58" s="89" t="s">
        <v>120</v>
      </c>
      <c r="E58" s="12">
        <v>2500</v>
      </c>
      <c r="F58" s="12" t="s">
        <v>23</v>
      </c>
      <c r="G58" s="13">
        <v>0.51</v>
      </c>
      <c r="H58" s="14">
        <v>0.52</v>
      </c>
      <c r="I58" s="14">
        <v>0.79</v>
      </c>
      <c r="J58" s="14">
        <v>0.88</v>
      </c>
      <c r="K58" s="14"/>
      <c r="L58" s="18"/>
      <c r="M58" s="18"/>
      <c r="N58" s="100">
        <f t="shared" si="2"/>
        <v>0.67</v>
      </c>
      <c r="O58" s="100">
        <f t="shared" si="1"/>
        <v>1675</v>
      </c>
    </row>
    <row r="59" spans="1:15" s="16" customFormat="1" ht="90">
      <c r="A59" s="12">
        <v>54</v>
      </c>
      <c r="B59" s="12" t="s">
        <v>121</v>
      </c>
      <c r="C59" s="12" t="s">
        <v>580</v>
      </c>
      <c r="D59" s="89" t="s">
        <v>122</v>
      </c>
      <c r="E59" s="12">
        <v>2500</v>
      </c>
      <c r="F59" s="12" t="s">
        <v>23</v>
      </c>
      <c r="G59" s="13">
        <v>0.5</v>
      </c>
      <c r="H59" s="14">
        <v>0.65</v>
      </c>
      <c r="I59" s="14">
        <v>0.54</v>
      </c>
      <c r="J59" s="14">
        <v>0.79</v>
      </c>
      <c r="K59" s="14"/>
      <c r="L59" s="18"/>
      <c r="M59" s="18"/>
      <c r="N59" s="100">
        <f t="shared" si="2"/>
        <v>0.62</v>
      </c>
      <c r="O59" s="100">
        <f t="shared" si="1"/>
        <v>1550</v>
      </c>
    </row>
    <row r="60" spans="1:15" s="19" customFormat="1" ht="90">
      <c r="A60" s="12">
        <v>55</v>
      </c>
      <c r="B60" s="93" t="s">
        <v>123</v>
      </c>
      <c r="C60" s="12" t="s">
        <v>580</v>
      </c>
      <c r="D60" s="89" t="s">
        <v>124</v>
      </c>
      <c r="E60" s="12">
        <v>2500</v>
      </c>
      <c r="F60" s="12" t="s">
        <v>23</v>
      </c>
      <c r="G60" s="13">
        <v>0.48</v>
      </c>
      <c r="H60" s="14">
        <v>0.65</v>
      </c>
      <c r="I60" s="14">
        <v>0.66</v>
      </c>
      <c r="J60" s="14">
        <v>0.75</v>
      </c>
      <c r="K60" s="14"/>
      <c r="L60" s="18"/>
      <c r="M60" s="18"/>
      <c r="N60" s="100">
        <f t="shared" si="2"/>
        <v>0.63</v>
      </c>
      <c r="O60" s="100">
        <f t="shared" si="1"/>
        <v>1575</v>
      </c>
    </row>
    <row r="61" spans="1:15" s="16" customFormat="1" ht="90">
      <c r="A61" s="12">
        <v>56</v>
      </c>
      <c r="B61" s="12" t="s">
        <v>109</v>
      </c>
      <c r="C61" s="12" t="s">
        <v>580</v>
      </c>
      <c r="D61" s="89" t="s">
        <v>125</v>
      </c>
      <c r="E61" s="12">
        <v>3000</v>
      </c>
      <c r="F61" s="12" t="s">
        <v>23</v>
      </c>
      <c r="G61" s="13">
        <v>0.43</v>
      </c>
      <c r="H61" s="14">
        <v>1.03</v>
      </c>
      <c r="I61" s="14">
        <v>1.1000000000000001</v>
      </c>
      <c r="J61" s="14">
        <v>1.39</v>
      </c>
      <c r="K61" s="14"/>
      <c r="L61" s="18"/>
      <c r="M61" s="18"/>
      <c r="N61" s="100">
        <f t="shared" si="2"/>
        <v>0.98</v>
      </c>
      <c r="O61" s="100">
        <f t="shared" si="1"/>
        <v>2940</v>
      </c>
    </row>
    <row r="62" spans="1:15" s="16" customFormat="1" ht="90">
      <c r="A62" s="12">
        <v>57</v>
      </c>
      <c r="B62" s="12" t="s">
        <v>126</v>
      </c>
      <c r="C62" s="12" t="s">
        <v>580</v>
      </c>
      <c r="D62" s="89" t="s">
        <v>127</v>
      </c>
      <c r="E62" s="12">
        <v>3000</v>
      </c>
      <c r="F62" s="12" t="s">
        <v>23</v>
      </c>
      <c r="G62" s="13">
        <v>0.44</v>
      </c>
      <c r="H62" s="14">
        <v>0.4</v>
      </c>
      <c r="I62" s="14">
        <v>0.51</v>
      </c>
      <c r="J62" s="14">
        <v>0.55000000000000004</v>
      </c>
      <c r="K62" s="14"/>
      <c r="L62" s="18"/>
      <c r="M62" s="18"/>
      <c r="N62" s="100">
        <f t="shared" si="2"/>
        <v>0.47</v>
      </c>
      <c r="O62" s="100">
        <f t="shared" si="1"/>
        <v>1410</v>
      </c>
    </row>
    <row r="63" spans="1:15" s="16" customFormat="1" ht="45">
      <c r="A63" s="12">
        <v>58</v>
      </c>
      <c r="B63" s="12" t="s">
        <v>128</v>
      </c>
      <c r="C63" s="12" t="s">
        <v>580</v>
      </c>
      <c r="D63" s="89" t="s">
        <v>129</v>
      </c>
      <c r="E63" s="12">
        <v>50</v>
      </c>
      <c r="F63" s="12" t="s">
        <v>38</v>
      </c>
      <c r="G63" s="92">
        <v>9.32</v>
      </c>
      <c r="H63" s="14">
        <v>15.65</v>
      </c>
      <c r="I63" s="14">
        <v>19</v>
      </c>
      <c r="J63" s="14">
        <v>23.76</v>
      </c>
      <c r="K63" s="14"/>
      <c r="L63" s="18"/>
      <c r="M63" s="18"/>
      <c r="N63" s="100">
        <f t="shared" si="2"/>
        <v>16.93</v>
      </c>
      <c r="O63" s="100">
        <f t="shared" si="1"/>
        <v>846.5</v>
      </c>
    </row>
    <row r="64" spans="1:15" s="16" customFormat="1" ht="45">
      <c r="A64" s="12">
        <v>59</v>
      </c>
      <c r="B64" s="12" t="s">
        <v>130</v>
      </c>
      <c r="C64" s="12" t="s">
        <v>580</v>
      </c>
      <c r="D64" s="89" t="s">
        <v>131</v>
      </c>
      <c r="E64" s="12">
        <v>600</v>
      </c>
      <c r="F64" s="12" t="s">
        <v>38</v>
      </c>
      <c r="G64" s="92">
        <v>13.88</v>
      </c>
      <c r="H64" s="14">
        <v>15.39</v>
      </c>
      <c r="I64" s="14">
        <v>14.1</v>
      </c>
      <c r="J64" s="14">
        <v>14.14</v>
      </c>
      <c r="K64" s="14"/>
      <c r="L64" s="18"/>
      <c r="M64" s="18"/>
      <c r="N64" s="100">
        <f t="shared" si="2"/>
        <v>14.37</v>
      </c>
      <c r="O64" s="100">
        <f t="shared" si="1"/>
        <v>8622</v>
      </c>
    </row>
    <row r="65" spans="1:15" s="16" customFormat="1" ht="135">
      <c r="A65" s="12">
        <v>60</v>
      </c>
      <c r="B65" s="12" t="s">
        <v>132</v>
      </c>
      <c r="C65" s="12" t="s">
        <v>580</v>
      </c>
      <c r="D65" s="89" t="s">
        <v>133</v>
      </c>
      <c r="E65" s="12">
        <v>50</v>
      </c>
      <c r="F65" s="12" t="s">
        <v>23</v>
      </c>
      <c r="G65" s="13">
        <v>19.559999999999999</v>
      </c>
      <c r="H65" s="14">
        <v>14.92</v>
      </c>
      <c r="I65" s="14">
        <v>10.16</v>
      </c>
      <c r="J65" s="14">
        <v>13.77</v>
      </c>
      <c r="K65" s="14"/>
      <c r="L65" s="18"/>
      <c r="M65" s="18"/>
      <c r="N65" s="100">
        <f t="shared" si="2"/>
        <v>14.6</v>
      </c>
      <c r="O65" s="100">
        <f t="shared" si="1"/>
        <v>730</v>
      </c>
    </row>
    <row r="66" spans="1:15" s="16" customFormat="1" ht="105">
      <c r="A66" s="12">
        <v>61</v>
      </c>
      <c r="B66" s="12" t="s">
        <v>134</v>
      </c>
      <c r="C66" s="12" t="s">
        <v>580</v>
      </c>
      <c r="D66" s="89" t="s">
        <v>135</v>
      </c>
      <c r="E66" s="12">
        <v>50</v>
      </c>
      <c r="F66" s="12" t="s">
        <v>23</v>
      </c>
      <c r="G66" s="13">
        <v>19.100000000000001</v>
      </c>
      <c r="H66" s="14">
        <v>11.25</v>
      </c>
      <c r="I66" s="14">
        <v>11.86</v>
      </c>
      <c r="J66" s="14">
        <v>13.2</v>
      </c>
      <c r="K66" s="14"/>
      <c r="L66" s="18"/>
      <c r="M66" s="18"/>
      <c r="N66" s="100">
        <f t="shared" si="2"/>
        <v>13.85</v>
      </c>
      <c r="O66" s="100">
        <f t="shared" si="1"/>
        <v>692.5</v>
      </c>
    </row>
    <row r="67" spans="1:15" s="16" customFormat="1" ht="105">
      <c r="A67" s="12">
        <v>62</v>
      </c>
      <c r="B67" s="12" t="s">
        <v>136</v>
      </c>
      <c r="C67" s="12" t="s">
        <v>580</v>
      </c>
      <c r="D67" s="89" t="s">
        <v>137</v>
      </c>
      <c r="E67" s="12">
        <v>50</v>
      </c>
      <c r="F67" s="12" t="s">
        <v>23</v>
      </c>
      <c r="G67" s="13">
        <v>18.010000000000002</v>
      </c>
      <c r="H67" s="14">
        <v>11.06</v>
      </c>
      <c r="I67" s="14">
        <v>11.86</v>
      </c>
      <c r="J67" s="14">
        <v>12.21</v>
      </c>
      <c r="K67" s="14"/>
      <c r="L67" s="18"/>
      <c r="M67" s="18"/>
      <c r="N67" s="100">
        <f t="shared" si="2"/>
        <v>13.28</v>
      </c>
      <c r="O67" s="100">
        <f t="shared" si="1"/>
        <v>664</v>
      </c>
    </row>
    <row r="68" spans="1:15" s="16" customFormat="1" ht="105">
      <c r="A68" s="12">
        <v>63</v>
      </c>
      <c r="B68" s="12" t="s">
        <v>138</v>
      </c>
      <c r="C68" s="12" t="s">
        <v>580</v>
      </c>
      <c r="D68" s="89" t="s">
        <v>139</v>
      </c>
      <c r="E68" s="12">
        <v>50</v>
      </c>
      <c r="F68" s="12" t="s">
        <v>23</v>
      </c>
      <c r="G68" s="13">
        <v>17.98</v>
      </c>
      <c r="H68" s="14">
        <v>12.21</v>
      </c>
      <c r="I68" s="14">
        <v>15.2</v>
      </c>
      <c r="J68" s="14">
        <v>17.34</v>
      </c>
      <c r="K68" s="14"/>
      <c r="L68" s="18"/>
      <c r="M68" s="18"/>
      <c r="N68" s="100">
        <f t="shared" si="2"/>
        <v>15.68</v>
      </c>
      <c r="O68" s="100">
        <f t="shared" si="1"/>
        <v>784</v>
      </c>
    </row>
    <row r="69" spans="1:15" s="16" customFormat="1" ht="120">
      <c r="A69" s="12">
        <v>64</v>
      </c>
      <c r="B69" s="12" t="s">
        <v>140</v>
      </c>
      <c r="C69" s="12" t="s">
        <v>580</v>
      </c>
      <c r="D69" s="89" t="s">
        <v>141</v>
      </c>
      <c r="E69" s="12">
        <v>50</v>
      </c>
      <c r="F69" s="12" t="s">
        <v>23</v>
      </c>
      <c r="G69" s="13">
        <v>17.98</v>
      </c>
      <c r="H69" s="14">
        <v>15</v>
      </c>
      <c r="I69" s="14">
        <v>11.16</v>
      </c>
      <c r="J69" s="14">
        <v>13.77</v>
      </c>
      <c r="K69" s="14">
        <v>14.99</v>
      </c>
      <c r="L69" s="18"/>
      <c r="M69" s="18"/>
      <c r="N69" s="100">
        <f t="shared" si="2"/>
        <v>14.58</v>
      </c>
      <c r="O69" s="100">
        <f t="shared" si="1"/>
        <v>729</v>
      </c>
    </row>
    <row r="70" spans="1:15" s="16" customFormat="1" ht="120">
      <c r="A70" s="12">
        <v>65</v>
      </c>
      <c r="B70" s="12" t="s">
        <v>142</v>
      </c>
      <c r="C70" s="12" t="s">
        <v>580</v>
      </c>
      <c r="D70" s="89" t="s">
        <v>143</v>
      </c>
      <c r="E70" s="12">
        <v>50</v>
      </c>
      <c r="F70" s="12" t="s">
        <v>23</v>
      </c>
      <c r="G70" s="13">
        <v>10.48</v>
      </c>
      <c r="H70" s="14">
        <v>15</v>
      </c>
      <c r="I70" s="14">
        <v>11.7</v>
      </c>
      <c r="J70" s="14">
        <v>14.99</v>
      </c>
      <c r="K70" s="14"/>
      <c r="L70" s="18"/>
      <c r="M70" s="18"/>
      <c r="N70" s="100">
        <f t="shared" ref="N70:N101" si="3">TRUNC(AVERAGE(G70:L70),2)</f>
        <v>13.04</v>
      </c>
      <c r="O70" s="100">
        <f t="shared" ref="O70:O133" si="4">N70*E70</f>
        <v>652</v>
      </c>
    </row>
    <row r="71" spans="1:15" s="16" customFormat="1" ht="237" customHeight="1">
      <c r="A71" s="12">
        <v>66</v>
      </c>
      <c r="B71" s="12" t="s">
        <v>144</v>
      </c>
      <c r="C71" s="12" t="s">
        <v>580</v>
      </c>
      <c r="D71" s="91" t="s">
        <v>145</v>
      </c>
      <c r="E71" s="12">
        <v>1500</v>
      </c>
      <c r="F71" s="12" t="s">
        <v>23</v>
      </c>
      <c r="G71" s="92">
        <v>4.03</v>
      </c>
      <c r="H71" s="14">
        <v>3.65</v>
      </c>
      <c r="I71" s="14">
        <v>3.74</v>
      </c>
      <c r="J71" s="14">
        <v>4.29</v>
      </c>
      <c r="K71" s="14"/>
      <c r="L71" s="18"/>
      <c r="M71" s="18"/>
      <c r="N71" s="100">
        <f t="shared" si="3"/>
        <v>3.92</v>
      </c>
      <c r="O71" s="100">
        <f t="shared" si="4"/>
        <v>5880</v>
      </c>
    </row>
    <row r="72" spans="1:15" s="16" customFormat="1" ht="237" customHeight="1">
      <c r="A72" s="12">
        <v>67</v>
      </c>
      <c r="B72" s="12" t="s">
        <v>144</v>
      </c>
      <c r="C72" s="12" t="s">
        <v>580</v>
      </c>
      <c r="D72" s="91" t="s">
        <v>145</v>
      </c>
      <c r="E72" s="12">
        <v>750</v>
      </c>
      <c r="F72" s="12" t="s">
        <v>23</v>
      </c>
      <c r="G72" s="92">
        <v>4.03</v>
      </c>
      <c r="H72" s="14">
        <v>4</v>
      </c>
      <c r="I72" s="14">
        <v>4.7300000000000004</v>
      </c>
      <c r="J72" s="14">
        <v>5.42</v>
      </c>
      <c r="K72" s="14"/>
      <c r="L72" s="18"/>
      <c r="M72" s="18"/>
      <c r="N72" s="100">
        <f t="shared" si="3"/>
        <v>4.54</v>
      </c>
      <c r="O72" s="100">
        <f t="shared" si="4"/>
        <v>3405</v>
      </c>
    </row>
    <row r="73" spans="1:15" s="16" customFormat="1" ht="132" customHeight="1">
      <c r="A73" s="12">
        <v>68</v>
      </c>
      <c r="B73" s="12" t="s">
        <v>146</v>
      </c>
      <c r="C73" s="12" t="s">
        <v>580</v>
      </c>
      <c r="D73" s="91" t="s">
        <v>147</v>
      </c>
      <c r="E73" s="12">
        <v>3100</v>
      </c>
      <c r="F73" s="12" t="s">
        <v>23</v>
      </c>
      <c r="G73" s="92">
        <v>3.79</v>
      </c>
      <c r="H73" s="14">
        <v>5.51</v>
      </c>
      <c r="I73" s="14">
        <v>5.66</v>
      </c>
      <c r="J73" s="14">
        <v>5.97</v>
      </c>
      <c r="K73" s="14"/>
      <c r="L73" s="18"/>
      <c r="M73" s="18"/>
      <c r="N73" s="100">
        <f t="shared" si="3"/>
        <v>5.23</v>
      </c>
      <c r="O73" s="100">
        <f t="shared" si="4"/>
        <v>16213.000000000002</v>
      </c>
    </row>
    <row r="74" spans="1:15" s="16" customFormat="1" ht="137.25" customHeight="1">
      <c r="A74" s="12">
        <v>69</v>
      </c>
      <c r="B74" s="12" t="s">
        <v>148</v>
      </c>
      <c r="C74" s="12" t="s">
        <v>580</v>
      </c>
      <c r="D74" s="91" t="s">
        <v>149</v>
      </c>
      <c r="E74" s="12">
        <v>2500</v>
      </c>
      <c r="F74" s="12" t="s">
        <v>23</v>
      </c>
      <c r="G74" s="92">
        <v>4.4400000000000004</v>
      </c>
      <c r="H74" s="14">
        <v>3.22</v>
      </c>
      <c r="I74" s="14">
        <v>4.54</v>
      </c>
      <c r="J74" s="14">
        <v>4.88</v>
      </c>
      <c r="K74" s="14"/>
      <c r="L74" s="18"/>
      <c r="M74" s="18"/>
      <c r="N74" s="100">
        <f t="shared" si="3"/>
        <v>4.2699999999999996</v>
      </c>
      <c r="O74" s="100">
        <f t="shared" si="4"/>
        <v>10674.999999999998</v>
      </c>
    </row>
    <row r="75" spans="1:15" s="16" customFormat="1" ht="144" customHeight="1">
      <c r="A75" s="12">
        <v>70</v>
      </c>
      <c r="B75" s="12" t="s">
        <v>150</v>
      </c>
      <c r="C75" s="12" t="s">
        <v>580</v>
      </c>
      <c r="D75" s="91" t="s">
        <v>151</v>
      </c>
      <c r="E75" s="12">
        <v>3000</v>
      </c>
      <c r="F75" s="12" t="s">
        <v>23</v>
      </c>
      <c r="G75" s="92">
        <v>4.01</v>
      </c>
      <c r="H75" s="14">
        <v>1.85</v>
      </c>
      <c r="I75" s="14">
        <v>2.2000000000000002</v>
      </c>
      <c r="J75" s="14">
        <v>2.63</v>
      </c>
      <c r="K75" s="14"/>
      <c r="L75" s="18"/>
      <c r="M75" s="18"/>
      <c r="N75" s="100">
        <f t="shared" si="3"/>
        <v>2.67</v>
      </c>
      <c r="O75" s="100">
        <f t="shared" si="4"/>
        <v>8010</v>
      </c>
    </row>
    <row r="76" spans="1:15" s="16" customFormat="1" ht="110.25">
      <c r="A76" s="12">
        <v>71</v>
      </c>
      <c r="B76" s="12" t="s">
        <v>152</v>
      </c>
      <c r="C76" s="12" t="s">
        <v>580</v>
      </c>
      <c r="D76" s="91" t="s">
        <v>153</v>
      </c>
      <c r="E76" s="12">
        <v>300</v>
      </c>
      <c r="F76" s="12" t="s">
        <v>23</v>
      </c>
      <c r="G76" s="92">
        <v>2.41</v>
      </c>
      <c r="H76" s="14">
        <v>0.42</v>
      </c>
      <c r="I76" s="14">
        <v>0.46</v>
      </c>
      <c r="J76" s="14">
        <v>0.51</v>
      </c>
      <c r="K76" s="14"/>
      <c r="L76" s="18"/>
      <c r="M76" s="18"/>
      <c r="N76" s="100">
        <f t="shared" si="3"/>
        <v>0.95</v>
      </c>
      <c r="O76" s="100">
        <f t="shared" si="4"/>
        <v>285</v>
      </c>
    </row>
    <row r="77" spans="1:15" s="16" customFormat="1" ht="120">
      <c r="A77" s="12">
        <v>72</v>
      </c>
      <c r="B77" s="12" t="s">
        <v>154</v>
      </c>
      <c r="C77" s="12" t="s">
        <v>580</v>
      </c>
      <c r="D77" s="89" t="s">
        <v>155</v>
      </c>
      <c r="E77" s="12">
        <v>400</v>
      </c>
      <c r="F77" s="12" t="s">
        <v>156</v>
      </c>
      <c r="G77" s="92">
        <v>53.79</v>
      </c>
      <c r="H77" s="14">
        <v>51.23</v>
      </c>
      <c r="I77" s="14">
        <v>53.85</v>
      </c>
      <c r="J77" s="14">
        <v>56.6</v>
      </c>
      <c r="K77" s="14"/>
      <c r="L77" s="18"/>
      <c r="M77" s="18"/>
      <c r="N77" s="100">
        <f t="shared" si="3"/>
        <v>53.86</v>
      </c>
      <c r="O77" s="100">
        <f t="shared" si="4"/>
        <v>21544</v>
      </c>
    </row>
    <row r="78" spans="1:15" s="16" customFormat="1" ht="105">
      <c r="A78" s="12">
        <v>73</v>
      </c>
      <c r="B78" s="12" t="s">
        <v>157</v>
      </c>
      <c r="C78" s="12" t="s">
        <v>580</v>
      </c>
      <c r="D78" s="89" t="s">
        <v>158</v>
      </c>
      <c r="E78" s="12">
        <v>100</v>
      </c>
      <c r="F78" s="12" t="s">
        <v>23</v>
      </c>
      <c r="G78" s="92">
        <v>56.93</v>
      </c>
      <c r="H78" s="14">
        <v>56.27</v>
      </c>
      <c r="I78" s="14">
        <v>67.900000000000006</v>
      </c>
      <c r="J78" s="14">
        <v>67.989999999999995</v>
      </c>
      <c r="K78" s="14"/>
      <c r="L78" s="18"/>
      <c r="M78" s="18"/>
      <c r="N78" s="100">
        <f t="shared" si="3"/>
        <v>62.27</v>
      </c>
      <c r="O78" s="100">
        <f t="shared" si="4"/>
        <v>6227</v>
      </c>
    </row>
    <row r="79" spans="1:15" s="19" customFormat="1" ht="110.25">
      <c r="A79" s="12">
        <v>74</v>
      </c>
      <c r="B79" s="12" t="s">
        <v>159</v>
      </c>
      <c r="C79" s="12" t="s">
        <v>580</v>
      </c>
      <c r="D79" s="91" t="s">
        <v>160</v>
      </c>
      <c r="E79" s="12">
        <v>10</v>
      </c>
      <c r="F79" s="12" t="s">
        <v>161</v>
      </c>
      <c r="G79" s="92">
        <v>53.14</v>
      </c>
      <c r="H79" s="14">
        <v>54</v>
      </c>
      <c r="I79" s="14">
        <v>55</v>
      </c>
      <c r="J79" s="14">
        <v>64.400000000000006</v>
      </c>
      <c r="K79" s="14"/>
      <c r="L79" s="18"/>
      <c r="M79" s="18"/>
      <c r="N79" s="100">
        <f t="shared" si="3"/>
        <v>56.63</v>
      </c>
      <c r="O79" s="100">
        <f t="shared" si="4"/>
        <v>566.30000000000007</v>
      </c>
    </row>
    <row r="80" spans="1:15" s="16" customFormat="1" ht="165">
      <c r="A80" s="12">
        <v>75</v>
      </c>
      <c r="B80" s="12" t="s">
        <v>162</v>
      </c>
      <c r="C80" s="12" t="s">
        <v>580</v>
      </c>
      <c r="D80" s="89" t="s">
        <v>163</v>
      </c>
      <c r="E80" s="12">
        <v>15</v>
      </c>
      <c r="F80" s="12" t="s">
        <v>23</v>
      </c>
      <c r="G80" s="92">
        <v>5.17</v>
      </c>
      <c r="H80" s="14">
        <v>4.8600000000000003</v>
      </c>
      <c r="I80" s="14">
        <v>6.1</v>
      </c>
      <c r="J80" s="14">
        <v>6.79</v>
      </c>
      <c r="K80" s="14"/>
      <c r="L80" s="18"/>
      <c r="M80" s="18"/>
      <c r="N80" s="100">
        <f t="shared" si="3"/>
        <v>5.73</v>
      </c>
      <c r="O80" s="100">
        <f t="shared" si="4"/>
        <v>85.95</v>
      </c>
    </row>
    <row r="81" spans="1:15" s="16" customFormat="1" ht="165">
      <c r="A81" s="12">
        <v>76</v>
      </c>
      <c r="B81" s="12" t="s">
        <v>164</v>
      </c>
      <c r="C81" s="12" t="s">
        <v>580</v>
      </c>
      <c r="D81" s="89" t="s">
        <v>165</v>
      </c>
      <c r="E81" s="12">
        <v>15</v>
      </c>
      <c r="F81" s="12" t="s">
        <v>23</v>
      </c>
      <c r="G81" s="92">
        <v>5.0199999999999996</v>
      </c>
      <c r="H81" s="14">
        <v>26.55</v>
      </c>
      <c r="I81" s="14">
        <v>29.24</v>
      </c>
      <c r="J81" s="14">
        <v>44.99</v>
      </c>
      <c r="K81" s="14"/>
      <c r="L81" s="18"/>
      <c r="M81" s="18"/>
      <c r="N81" s="100">
        <f t="shared" si="3"/>
        <v>26.45</v>
      </c>
      <c r="O81" s="100">
        <f t="shared" si="4"/>
        <v>396.75</v>
      </c>
    </row>
    <row r="82" spans="1:15" s="16" customFormat="1" ht="165">
      <c r="A82" s="12">
        <v>77</v>
      </c>
      <c r="B82" s="12" t="s">
        <v>166</v>
      </c>
      <c r="C82" s="12" t="s">
        <v>580</v>
      </c>
      <c r="D82" s="89" t="s">
        <v>167</v>
      </c>
      <c r="E82" s="12">
        <v>15</v>
      </c>
      <c r="F82" s="12" t="s">
        <v>23</v>
      </c>
      <c r="G82" s="92">
        <v>16.46</v>
      </c>
      <c r="H82" s="14">
        <v>5.43</v>
      </c>
      <c r="I82" s="14">
        <v>5.63</v>
      </c>
      <c r="J82" s="14">
        <v>8.18</v>
      </c>
      <c r="K82" s="14"/>
      <c r="L82" s="18"/>
      <c r="M82" s="18"/>
      <c r="N82" s="100">
        <f t="shared" si="3"/>
        <v>8.92</v>
      </c>
      <c r="O82" s="100">
        <f t="shared" si="4"/>
        <v>133.80000000000001</v>
      </c>
    </row>
    <row r="83" spans="1:15" s="16" customFormat="1" ht="252">
      <c r="A83" s="12">
        <v>78</v>
      </c>
      <c r="B83" s="12" t="s">
        <v>168</v>
      </c>
      <c r="C83" s="12" t="s">
        <v>580</v>
      </c>
      <c r="D83" s="91" t="s">
        <v>169</v>
      </c>
      <c r="E83" s="12">
        <v>50</v>
      </c>
      <c r="F83" s="12" t="s">
        <v>161</v>
      </c>
      <c r="G83" s="13">
        <v>38.590000000000003</v>
      </c>
      <c r="H83" s="14">
        <v>35.119999999999997</v>
      </c>
      <c r="I83" s="14">
        <v>37</v>
      </c>
      <c r="J83" s="14">
        <v>38.9</v>
      </c>
      <c r="K83" s="14"/>
      <c r="L83" s="18"/>
      <c r="M83" s="18"/>
      <c r="N83" s="100">
        <f t="shared" si="3"/>
        <v>37.4</v>
      </c>
      <c r="O83" s="100">
        <f t="shared" si="4"/>
        <v>1870</v>
      </c>
    </row>
    <row r="84" spans="1:15" s="16" customFormat="1" ht="60">
      <c r="A84" s="12">
        <v>79</v>
      </c>
      <c r="B84" s="12" t="s">
        <v>170</v>
      </c>
      <c r="C84" s="12" t="s">
        <v>580</v>
      </c>
      <c r="D84" s="89" t="s">
        <v>171</v>
      </c>
      <c r="E84" s="12">
        <v>100</v>
      </c>
      <c r="F84" s="12" t="s">
        <v>23</v>
      </c>
      <c r="G84" s="13">
        <v>17.809999999999999</v>
      </c>
      <c r="H84" s="14">
        <v>16.7</v>
      </c>
      <c r="I84" s="14">
        <v>17</v>
      </c>
      <c r="J84" s="14">
        <v>18</v>
      </c>
      <c r="K84" s="14"/>
      <c r="L84" s="18"/>
      <c r="M84" s="18"/>
      <c r="N84" s="100">
        <f t="shared" si="3"/>
        <v>17.37</v>
      </c>
      <c r="O84" s="100">
        <f t="shared" si="4"/>
        <v>1737</v>
      </c>
    </row>
    <row r="85" spans="1:15" s="16" customFormat="1" ht="120">
      <c r="A85" s="12">
        <v>80</v>
      </c>
      <c r="B85" s="12" t="s">
        <v>172</v>
      </c>
      <c r="C85" s="12" t="s">
        <v>580</v>
      </c>
      <c r="D85" s="89" t="s">
        <v>173</v>
      </c>
      <c r="E85" s="12">
        <v>1000</v>
      </c>
      <c r="F85" s="12" t="s">
        <v>23</v>
      </c>
      <c r="G85" s="13">
        <v>0.18</v>
      </c>
      <c r="H85" s="14">
        <v>0.17</v>
      </c>
      <c r="I85" s="14">
        <v>0.18</v>
      </c>
      <c r="J85" s="14">
        <v>0.2</v>
      </c>
      <c r="K85" s="14"/>
      <c r="L85" s="18"/>
      <c r="M85" s="18"/>
      <c r="N85" s="100">
        <f t="shared" si="3"/>
        <v>0.18</v>
      </c>
      <c r="O85" s="100">
        <f t="shared" si="4"/>
        <v>180</v>
      </c>
    </row>
    <row r="86" spans="1:15" s="16" customFormat="1" ht="181.5" customHeight="1">
      <c r="A86" s="12">
        <v>81</v>
      </c>
      <c r="B86" s="12" t="s">
        <v>174</v>
      </c>
      <c r="C86" s="12" t="s">
        <v>580</v>
      </c>
      <c r="D86" s="91" t="s">
        <v>175</v>
      </c>
      <c r="E86" s="12">
        <v>100</v>
      </c>
      <c r="F86" s="12" t="s">
        <v>23</v>
      </c>
      <c r="G86" s="92">
        <v>53.83</v>
      </c>
      <c r="H86" s="14">
        <v>44.92</v>
      </c>
      <c r="I86" s="14">
        <v>50</v>
      </c>
      <c r="J86" s="14">
        <v>52.25</v>
      </c>
      <c r="K86" s="14"/>
      <c r="L86" s="18"/>
      <c r="M86" s="18"/>
      <c r="N86" s="100">
        <f t="shared" si="3"/>
        <v>50.25</v>
      </c>
      <c r="O86" s="100">
        <f t="shared" si="4"/>
        <v>5025</v>
      </c>
    </row>
    <row r="87" spans="1:15" s="16" customFormat="1" ht="188.25" customHeight="1">
      <c r="A87" s="12">
        <v>82</v>
      </c>
      <c r="B87" s="12" t="s">
        <v>176</v>
      </c>
      <c r="C87" s="12" t="s">
        <v>580</v>
      </c>
      <c r="D87" s="91" t="s">
        <v>177</v>
      </c>
      <c r="E87" s="12">
        <v>100</v>
      </c>
      <c r="F87" s="12" t="s">
        <v>23</v>
      </c>
      <c r="G87" s="92">
        <v>71.88</v>
      </c>
      <c r="H87" s="14">
        <v>53.5</v>
      </c>
      <c r="I87" s="14">
        <v>67.59</v>
      </c>
      <c r="J87" s="14">
        <v>73</v>
      </c>
      <c r="K87" s="14"/>
      <c r="L87" s="18"/>
      <c r="M87" s="18"/>
      <c r="N87" s="100">
        <f t="shared" si="3"/>
        <v>66.489999999999995</v>
      </c>
      <c r="O87" s="100">
        <f t="shared" si="4"/>
        <v>6648.9999999999991</v>
      </c>
    </row>
    <row r="88" spans="1:15" s="16" customFormat="1" ht="181.5" customHeight="1">
      <c r="A88" s="12">
        <v>83</v>
      </c>
      <c r="B88" s="12" t="s">
        <v>178</v>
      </c>
      <c r="C88" s="12" t="s">
        <v>580</v>
      </c>
      <c r="D88" s="91" t="s">
        <v>179</v>
      </c>
      <c r="E88" s="12">
        <v>100</v>
      </c>
      <c r="F88" s="12" t="s">
        <v>23</v>
      </c>
      <c r="G88" s="92">
        <v>50</v>
      </c>
      <c r="H88" s="14">
        <v>68.900000000000006</v>
      </c>
      <c r="I88" s="14">
        <v>76</v>
      </c>
      <c r="J88" s="14">
        <v>50.09</v>
      </c>
      <c r="K88" s="14"/>
      <c r="L88" s="18"/>
      <c r="M88" s="18"/>
      <c r="N88" s="100">
        <f t="shared" si="3"/>
        <v>61.24</v>
      </c>
      <c r="O88" s="100">
        <f t="shared" si="4"/>
        <v>6124</v>
      </c>
    </row>
    <row r="89" spans="1:15" s="16" customFormat="1" ht="184.5" customHeight="1">
      <c r="A89" s="12">
        <v>84</v>
      </c>
      <c r="B89" s="12" t="s">
        <v>180</v>
      </c>
      <c r="C89" s="12" t="s">
        <v>580</v>
      </c>
      <c r="D89" s="91" t="s">
        <v>181</v>
      </c>
      <c r="E89" s="12">
        <v>100</v>
      </c>
      <c r="F89" s="12" t="s">
        <v>23</v>
      </c>
      <c r="G89" s="92">
        <v>143.72</v>
      </c>
      <c r="H89" s="14">
        <v>117</v>
      </c>
      <c r="I89" s="14">
        <v>118.79</v>
      </c>
      <c r="J89" s="14">
        <v>128</v>
      </c>
      <c r="K89" s="14">
        <v>135.52000000000001</v>
      </c>
      <c r="L89" s="18"/>
      <c r="M89" s="18"/>
      <c r="N89" s="100">
        <f t="shared" si="3"/>
        <v>128.6</v>
      </c>
      <c r="O89" s="100">
        <f t="shared" si="4"/>
        <v>12860</v>
      </c>
    </row>
    <row r="90" spans="1:15" s="16" customFormat="1" ht="162" customHeight="1">
      <c r="A90" s="12">
        <v>85</v>
      </c>
      <c r="B90" s="12" t="s">
        <v>182</v>
      </c>
      <c r="C90" s="12" t="s">
        <v>580</v>
      </c>
      <c r="D90" s="91" t="s">
        <v>183</v>
      </c>
      <c r="E90" s="12">
        <v>1500</v>
      </c>
      <c r="F90" s="12" t="s">
        <v>23</v>
      </c>
      <c r="G90" s="13">
        <v>1.1000000000000001</v>
      </c>
      <c r="H90" s="14">
        <v>5.3</v>
      </c>
      <c r="I90" s="14">
        <v>5.5</v>
      </c>
      <c r="J90" s="14">
        <v>5.59</v>
      </c>
      <c r="K90" s="14">
        <v>6.25</v>
      </c>
      <c r="L90" s="18"/>
      <c r="M90" s="18"/>
      <c r="N90" s="100">
        <f t="shared" si="3"/>
        <v>4.74</v>
      </c>
      <c r="O90" s="100">
        <f t="shared" si="4"/>
        <v>7110</v>
      </c>
    </row>
    <row r="91" spans="1:15" s="16" customFormat="1" ht="105">
      <c r="A91" s="12">
        <v>86</v>
      </c>
      <c r="B91" s="12" t="s">
        <v>184</v>
      </c>
      <c r="C91" s="12" t="s">
        <v>580</v>
      </c>
      <c r="D91" s="89" t="s">
        <v>185</v>
      </c>
      <c r="E91" s="12">
        <v>1500</v>
      </c>
      <c r="F91" s="12" t="s">
        <v>23</v>
      </c>
      <c r="G91" s="92">
        <v>0.99</v>
      </c>
      <c r="H91" s="14">
        <v>0.48</v>
      </c>
      <c r="I91" s="14">
        <v>0.53</v>
      </c>
      <c r="J91" s="14">
        <v>0.6</v>
      </c>
      <c r="K91" s="14"/>
      <c r="L91" s="18"/>
      <c r="M91" s="18"/>
      <c r="N91" s="100">
        <f t="shared" si="3"/>
        <v>0.65</v>
      </c>
      <c r="O91" s="100">
        <f t="shared" si="4"/>
        <v>975</v>
      </c>
    </row>
    <row r="92" spans="1:15" s="16" customFormat="1" ht="120">
      <c r="A92" s="12">
        <v>87</v>
      </c>
      <c r="B92" s="12" t="s">
        <v>186</v>
      </c>
      <c r="C92" s="12" t="s">
        <v>580</v>
      </c>
      <c r="D92" s="89" t="s">
        <v>187</v>
      </c>
      <c r="E92" s="12">
        <v>10000</v>
      </c>
      <c r="F92" s="12" t="s">
        <v>23</v>
      </c>
      <c r="G92" s="92">
        <v>0.85</v>
      </c>
      <c r="H92" s="14">
        <v>0.91</v>
      </c>
      <c r="I92" s="14">
        <v>1.06</v>
      </c>
      <c r="J92" s="14">
        <v>1.1299999999999999</v>
      </c>
      <c r="K92" s="14"/>
      <c r="L92" s="18"/>
      <c r="M92" s="18"/>
      <c r="N92" s="100">
        <f t="shared" si="3"/>
        <v>0.98</v>
      </c>
      <c r="O92" s="100">
        <f t="shared" si="4"/>
        <v>9800</v>
      </c>
    </row>
    <row r="93" spans="1:15" s="16" customFormat="1" ht="135">
      <c r="A93" s="12">
        <v>88</v>
      </c>
      <c r="B93" s="12" t="s">
        <v>188</v>
      </c>
      <c r="C93" s="12" t="s">
        <v>580</v>
      </c>
      <c r="D93" s="89" t="s">
        <v>189</v>
      </c>
      <c r="E93" s="12">
        <v>700</v>
      </c>
      <c r="F93" s="12" t="s">
        <v>23</v>
      </c>
      <c r="G93" s="92">
        <v>0.61</v>
      </c>
      <c r="H93" s="14">
        <v>0.56000000000000005</v>
      </c>
      <c r="I93" s="14">
        <v>0.57999999999999996</v>
      </c>
      <c r="J93" s="14">
        <v>0.57999999999999996</v>
      </c>
      <c r="K93" s="14"/>
      <c r="L93" s="18"/>
      <c r="M93" s="18"/>
      <c r="N93" s="100">
        <f t="shared" si="3"/>
        <v>0.57999999999999996</v>
      </c>
      <c r="O93" s="100">
        <f t="shared" si="4"/>
        <v>406</v>
      </c>
    </row>
    <row r="94" spans="1:15" s="16" customFormat="1" ht="135">
      <c r="A94" s="12">
        <v>89</v>
      </c>
      <c r="B94" s="12" t="s">
        <v>190</v>
      </c>
      <c r="C94" s="12" t="s">
        <v>580</v>
      </c>
      <c r="D94" s="89" t="s">
        <v>191</v>
      </c>
      <c r="E94" s="12">
        <v>30000</v>
      </c>
      <c r="F94" s="12" t="s">
        <v>23</v>
      </c>
      <c r="G94" s="92">
        <v>0.42</v>
      </c>
      <c r="H94" s="14">
        <v>0.43</v>
      </c>
      <c r="I94" s="14">
        <v>0.46</v>
      </c>
      <c r="J94" s="14">
        <v>0.5</v>
      </c>
      <c r="K94" s="14"/>
      <c r="L94" s="18"/>
      <c r="M94" s="18"/>
      <c r="N94" s="100">
        <f t="shared" si="3"/>
        <v>0.45</v>
      </c>
      <c r="O94" s="100">
        <f t="shared" si="4"/>
        <v>13500</v>
      </c>
    </row>
    <row r="95" spans="1:15" s="16" customFormat="1" ht="105">
      <c r="A95" s="12">
        <v>90</v>
      </c>
      <c r="B95" s="12" t="s">
        <v>192</v>
      </c>
      <c r="C95" s="12" t="s">
        <v>580</v>
      </c>
      <c r="D95" s="89" t="s">
        <v>193</v>
      </c>
      <c r="E95" s="12">
        <v>15</v>
      </c>
      <c r="F95" s="12" t="s">
        <v>23</v>
      </c>
      <c r="G95" s="92">
        <v>83.2</v>
      </c>
      <c r="H95" s="14">
        <v>76</v>
      </c>
      <c r="I95" s="14">
        <v>87.01</v>
      </c>
      <c r="J95" s="14">
        <v>88.95</v>
      </c>
      <c r="K95" s="14"/>
      <c r="L95" s="18"/>
      <c r="M95" s="18"/>
      <c r="N95" s="100">
        <f t="shared" si="3"/>
        <v>83.79</v>
      </c>
      <c r="O95" s="100">
        <f t="shared" si="4"/>
        <v>1256.8500000000001</v>
      </c>
    </row>
    <row r="96" spans="1:15" s="16" customFormat="1" ht="90">
      <c r="A96" s="12">
        <v>91</v>
      </c>
      <c r="B96" s="12" t="s">
        <v>194</v>
      </c>
      <c r="C96" s="12" t="s">
        <v>580</v>
      </c>
      <c r="D96" s="89" t="s">
        <v>195</v>
      </c>
      <c r="E96" s="12">
        <v>100</v>
      </c>
      <c r="F96" s="12" t="s">
        <v>23</v>
      </c>
      <c r="G96" s="92">
        <v>73.37</v>
      </c>
      <c r="H96" s="14">
        <v>66.36</v>
      </c>
      <c r="I96" s="14">
        <v>68.67</v>
      </c>
      <c r="J96" s="14">
        <v>76</v>
      </c>
      <c r="K96" s="14"/>
      <c r="L96" s="18"/>
      <c r="M96" s="18"/>
      <c r="N96" s="100">
        <f t="shared" si="3"/>
        <v>71.099999999999994</v>
      </c>
      <c r="O96" s="100">
        <f t="shared" si="4"/>
        <v>7109.9999999999991</v>
      </c>
    </row>
    <row r="97" spans="1:15" s="16" customFormat="1" ht="90">
      <c r="A97" s="12">
        <v>92</v>
      </c>
      <c r="B97" s="12" t="s">
        <v>196</v>
      </c>
      <c r="C97" s="12" t="s">
        <v>580</v>
      </c>
      <c r="D97" s="89" t="s">
        <v>197</v>
      </c>
      <c r="E97" s="12">
        <v>15</v>
      </c>
      <c r="F97" s="12" t="s">
        <v>23</v>
      </c>
      <c r="G97" s="92">
        <v>68.36</v>
      </c>
      <c r="H97" s="14">
        <v>63.13</v>
      </c>
      <c r="I97" s="14">
        <v>63.35</v>
      </c>
      <c r="J97" s="14">
        <v>65.540000000000006</v>
      </c>
      <c r="K97" s="14">
        <v>66.8</v>
      </c>
      <c r="L97" s="18"/>
      <c r="M97" s="18"/>
      <c r="N97" s="100">
        <f t="shared" si="3"/>
        <v>65.430000000000007</v>
      </c>
      <c r="O97" s="100">
        <f t="shared" si="4"/>
        <v>981.45</v>
      </c>
    </row>
    <row r="98" spans="1:15" s="16" customFormat="1" ht="105">
      <c r="A98" s="12">
        <v>93</v>
      </c>
      <c r="B98" s="12" t="s">
        <v>198</v>
      </c>
      <c r="C98" s="12" t="s">
        <v>580</v>
      </c>
      <c r="D98" s="89" t="s">
        <v>199</v>
      </c>
      <c r="E98" s="12">
        <v>200</v>
      </c>
      <c r="F98" s="12" t="s">
        <v>23</v>
      </c>
      <c r="G98" s="92">
        <v>15.81</v>
      </c>
      <c r="H98" s="14">
        <v>24</v>
      </c>
      <c r="I98" s="14">
        <v>25.18</v>
      </c>
      <c r="J98" s="14">
        <v>29.8</v>
      </c>
      <c r="K98" s="14"/>
      <c r="L98" s="18"/>
      <c r="M98" s="18"/>
      <c r="N98" s="100">
        <f t="shared" si="3"/>
        <v>23.69</v>
      </c>
      <c r="O98" s="100">
        <f t="shared" si="4"/>
        <v>4738</v>
      </c>
    </row>
    <row r="99" spans="1:15" s="16" customFormat="1" ht="105">
      <c r="A99" s="12">
        <v>94</v>
      </c>
      <c r="B99" s="12" t="s">
        <v>200</v>
      </c>
      <c r="C99" s="12" t="s">
        <v>580</v>
      </c>
      <c r="D99" s="89" t="s">
        <v>201</v>
      </c>
      <c r="E99" s="12">
        <v>200</v>
      </c>
      <c r="F99" s="12" t="s">
        <v>23</v>
      </c>
      <c r="G99" s="92">
        <v>19.8</v>
      </c>
      <c r="H99" s="14">
        <v>22.6</v>
      </c>
      <c r="I99" s="14">
        <v>23.45</v>
      </c>
      <c r="J99" s="14">
        <v>28.61</v>
      </c>
      <c r="K99" s="14"/>
      <c r="L99" s="18"/>
      <c r="M99" s="18"/>
      <c r="N99" s="100">
        <f t="shared" si="3"/>
        <v>23.61</v>
      </c>
      <c r="O99" s="100">
        <f t="shared" si="4"/>
        <v>4722</v>
      </c>
    </row>
    <row r="100" spans="1:15" s="16" customFormat="1" ht="75">
      <c r="A100" s="12">
        <v>95</v>
      </c>
      <c r="B100" s="12" t="s">
        <v>202</v>
      </c>
      <c r="C100" s="12" t="s">
        <v>580</v>
      </c>
      <c r="D100" s="89" t="s">
        <v>203</v>
      </c>
      <c r="E100" s="12">
        <v>800</v>
      </c>
      <c r="F100" s="12" t="s">
        <v>204</v>
      </c>
      <c r="G100" s="92">
        <v>7.94</v>
      </c>
      <c r="H100" s="14">
        <v>7.22</v>
      </c>
      <c r="I100" s="14">
        <v>8.15</v>
      </c>
      <c r="J100" s="14">
        <v>8.8000000000000007</v>
      </c>
      <c r="K100" s="14">
        <v>9.39</v>
      </c>
      <c r="L100" s="18">
        <v>9.1</v>
      </c>
      <c r="M100" s="18"/>
      <c r="N100" s="100">
        <f t="shared" si="3"/>
        <v>8.43</v>
      </c>
      <c r="O100" s="100">
        <f t="shared" si="4"/>
        <v>6744</v>
      </c>
    </row>
    <row r="101" spans="1:15" s="16" customFormat="1" ht="105">
      <c r="A101" s="12">
        <v>96</v>
      </c>
      <c r="B101" s="12" t="s">
        <v>205</v>
      </c>
      <c r="C101" s="12" t="s">
        <v>580</v>
      </c>
      <c r="D101" s="89" t="s">
        <v>206</v>
      </c>
      <c r="E101" s="12">
        <v>5000</v>
      </c>
      <c r="F101" s="12" t="s">
        <v>23</v>
      </c>
      <c r="G101" s="92">
        <v>2.2400000000000002</v>
      </c>
      <c r="H101" s="14">
        <v>2</v>
      </c>
      <c r="I101" s="14">
        <v>2.17</v>
      </c>
      <c r="J101" s="14">
        <v>2.44</v>
      </c>
      <c r="K101" s="14"/>
      <c r="L101" s="18"/>
      <c r="M101" s="18"/>
      <c r="N101" s="100">
        <f t="shared" si="3"/>
        <v>2.21</v>
      </c>
      <c r="O101" s="100">
        <f t="shared" si="4"/>
        <v>11050</v>
      </c>
    </row>
    <row r="102" spans="1:15" s="16" customFormat="1" ht="90">
      <c r="A102" s="12">
        <v>97</v>
      </c>
      <c r="B102" s="12" t="s">
        <v>207</v>
      </c>
      <c r="C102" s="12" t="s">
        <v>580</v>
      </c>
      <c r="D102" s="89" t="s">
        <v>208</v>
      </c>
      <c r="E102" s="12">
        <v>2500</v>
      </c>
      <c r="F102" s="12" t="s">
        <v>23</v>
      </c>
      <c r="G102" s="92">
        <v>0.96</v>
      </c>
      <c r="H102" s="14">
        <v>0.93</v>
      </c>
      <c r="I102" s="14">
        <v>0</v>
      </c>
      <c r="J102" s="14">
        <v>1.04</v>
      </c>
      <c r="K102" s="14"/>
      <c r="L102" s="18"/>
      <c r="M102" s="18"/>
      <c r="N102" s="100">
        <f t="shared" ref="N102:N132" si="5">TRUNC(AVERAGE(G102:L102),2)</f>
        <v>0.73</v>
      </c>
      <c r="O102" s="100">
        <f t="shared" si="4"/>
        <v>1825</v>
      </c>
    </row>
    <row r="103" spans="1:15" s="16" customFormat="1" ht="105">
      <c r="A103" s="12">
        <v>98</v>
      </c>
      <c r="B103" s="12" t="s">
        <v>209</v>
      </c>
      <c r="C103" s="12" t="s">
        <v>580</v>
      </c>
      <c r="D103" s="89" t="s">
        <v>210</v>
      </c>
      <c r="E103" s="12">
        <v>2500</v>
      </c>
      <c r="F103" s="12" t="s">
        <v>23</v>
      </c>
      <c r="G103" s="92">
        <v>0.68</v>
      </c>
      <c r="H103" s="14">
        <v>0.89</v>
      </c>
      <c r="I103" s="14">
        <v>0.98</v>
      </c>
      <c r="J103" s="14">
        <v>0.9</v>
      </c>
      <c r="K103" s="14"/>
      <c r="L103" s="18"/>
      <c r="M103" s="18"/>
      <c r="N103" s="100">
        <f t="shared" si="5"/>
        <v>0.86</v>
      </c>
      <c r="O103" s="100">
        <f t="shared" si="4"/>
        <v>2150</v>
      </c>
    </row>
    <row r="104" spans="1:15" s="16" customFormat="1" ht="90">
      <c r="A104" s="12">
        <v>99</v>
      </c>
      <c r="B104" s="12" t="s">
        <v>211</v>
      </c>
      <c r="C104" s="12" t="s">
        <v>580</v>
      </c>
      <c r="D104" s="89" t="s">
        <v>212</v>
      </c>
      <c r="E104" s="12">
        <v>60</v>
      </c>
      <c r="F104" s="12" t="s">
        <v>23</v>
      </c>
      <c r="G104" s="92">
        <v>39.270000000000003</v>
      </c>
      <c r="H104" s="14">
        <v>15.46</v>
      </c>
      <c r="I104" s="14">
        <v>15.82</v>
      </c>
      <c r="J104" s="14">
        <v>17.8</v>
      </c>
      <c r="K104" s="14"/>
      <c r="L104" s="18"/>
      <c r="M104" s="18"/>
      <c r="N104" s="100">
        <f t="shared" si="5"/>
        <v>22.08</v>
      </c>
      <c r="O104" s="100">
        <f t="shared" si="4"/>
        <v>1324.8</v>
      </c>
    </row>
    <row r="105" spans="1:15" s="16" customFormat="1" ht="105">
      <c r="A105" s="12">
        <v>100</v>
      </c>
      <c r="B105" s="12" t="s">
        <v>213</v>
      </c>
      <c r="C105" s="12" t="s">
        <v>580</v>
      </c>
      <c r="D105" s="89" t="s">
        <v>214</v>
      </c>
      <c r="E105" s="12">
        <v>50</v>
      </c>
      <c r="F105" s="12" t="s">
        <v>23</v>
      </c>
      <c r="G105" s="92">
        <v>22.32</v>
      </c>
      <c r="H105" s="14">
        <v>17.75</v>
      </c>
      <c r="I105" s="14">
        <v>18</v>
      </c>
      <c r="J105" s="14">
        <v>18.899999999999999</v>
      </c>
      <c r="K105" s="14"/>
      <c r="L105" s="18"/>
      <c r="M105" s="18"/>
      <c r="N105" s="100">
        <f t="shared" si="5"/>
        <v>19.239999999999998</v>
      </c>
      <c r="O105" s="100">
        <f t="shared" si="4"/>
        <v>961.99999999999989</v>
      </c>
    </row>
    <row r="106" spans="1:15" s="16" customFormat="1" ht="45">
      <c r="A106" s="12">
        <v>101</v>
      </c>
      <c r="B106" s="12" t="s">
        <v>215</v>
      </c>
      <c r="C106" s="12" t="s">
        <v>580</v>
      </c>
      <c r="D106" s="89" t="s">
        <v>216</v>
      </c>
      <c r="E106" s="12">
        <v>50</v>
      </c>
      <c r="F106" s="12" t="s">
        <v>38</v>
      </c>
      <c r="G106" s="92">
        <v>36.950000000000003</v>
      </c>
      <c r="H106" s="14">
        <v>30</v>
      </c>
      <c r="I106" s="14">
        <v>38.5</v>
      </c>
      <c r="J106" s="14">
        <v>48.99</v>
      </c>
      <c r="K106" s="14"/>
      <c r="L106" s="18"/>
      <c r="M106" s="18"/>
      <c r="N106" s="100">
        <f t="shared" si="5"/>
        <v>38.61</v>
      </c>
      <c r="O106" s="100">
        <f t="shared" si="4"/>
        <v>1930.5</v>
      </c>
    </row>
    <row r="107" spans="1:15" s="16" customFormat="1" ht="75">
      <c r="A107" s="12">
        <v>102</v>
      </c>
      <c r="B107" s="12" t="s">
        <v>217</v>
      </c>
      <c r="C107" s="12" t="s">
        <v>580</v>
      </c>
      <c r="D107" s="89" t="s">
        <v>218</v>
      </c>
      <c r="E107" s="12">
        <v>1000</v>
      </c>
      <c r="F107" s="12" t="s">
        <v>23</v>
      </c>
      <c r="G107" s="92">
        <v>7.75</v>
      </c>
      <c r="H107" s="14">
        <v>4.82</v>
      </c>
      <c r="I107" s="14">
        <v>6.02</v>
      </c>
      <c r="J107" s="14">
        <v>8.4</v>
      </c>
      <c r="K107" s="14"/>
      <c r="L107" s="18"/>
      <c r="M107" s="18"/>
      <c r="N107" s="100">
        <f t="shared" si="5"/>
        <v>6.74</v>
      </c>
      <c r="O107" s="100">
        <f t="shared" si="4"/>
        <v>6740</v>
      </c>
    </row>
    <row r="108" spans="1:15" s="16" customFormat="1" ht="120">
      <c r="A108" s="12">
        <v>103</v>
      </c>
      <c r="B108" s="12" t="s">
        <v>219</v>
      </c>
      <c r="C108" s="12" t="s">
        <v>580</v>
      </c>
      <c r="D108" s="89" t="s">
        <v>220</v>
      </c>
      <c r="E108" s="12">
        <v>100</v>
      </c>
      <c r="F108" s="12" t="s">
        <v>23</v>
      </c>
      <c r="G108" s="92">
        <v>10.46</v>
      </c>
      <c r="H108" s="14">
        <v>7</v>
      </c>
      <c r="I108" s="14">
        <v>5.6</v>
      </c>
      <c r="J108" s="14">
        <v>6.81</v>
      </c>
      <c r="K108" s="14"/>
      <c r="L108" s="18"/>
      <c r="M108" s="18"/>
      <c r="N108" s="100">
        <f t="shared" si="5"/>
        <v>7.46</v>
      </c>
      <c r="O108" s="100">
        <f t="shared" si="4"/>
        <v>746</v>
      </c>
    </row>
    <row r="109" spans="1:15" s="16" customFormat="1" ht="90">
      <c r="A109" s="12">
        <v>104</v>
      </c>
      <c r="B109" s="12" t="s">
        <v>221</v>
      </c>
      <c r="C109" s="12" t="s">
        <v>580</v>
      </c>
      <c r="D109" s="89" t="s">
        <v>222</v>
      </c>
      <c r="E109" s="12">
        <v>200</v>
      </c>
      <c r="F109" s="12" t="s">
        <v>23</v>
      </c>
      <c r="G109" s="92">
        <v>7</v>
      </c>
      <c r="H109" s="14">
        <v>4.0999999999999996</v>
      </c>
      <c r="I109" s="14">
        <v>4.18</v>
      </c>
      <c r="J109" s="14">
        <v>4.8600000000000003</v>
      </c>
      <c r="K109" s="14"/>
      <c r="L109" s="18"/>
      <c r="M109" s="18"/>
      <c r="N109" s="100">
        <f t="shared" si="5"/>
        <v>5.03</v>
      </c>
      <c r="O109" s="100">
        <f t="shared" si="4"/>
        <v>1006</v>
      </c>
    </row>
    <row r="110" spans="1:15" s="16" customFormat="1" ht="105">
      <c r="A110" s="12">
        <v>105</v>
      </c>
      <c r="B110" s="12" t="s">
        <v>223</v>
      </c>
      <c r="C110" s="12" t="s">
        <v>580</v>
      </c>
      <c r="D110" s="89" t="s">
        <v>224</v>
      </c>
      <c r="E110" s="12">
        <v>200</v>
      </c>
      <c r="F110" s="12" t="s">
        <v>23</v>
      </c>
      <c r="G110" s="92">
        <v>1.75</v>
      </c>
      <c r="H110" s="14">
        <v>1.62</v>
      </c>
      <c r="I110" s="14">
        <v>1.85</v>
      </c>
      <c r="J110" s="14">
        <v>2.16</v>
      </c>
      <c r="K110" s="14"/>
      <c r="L110" s="18"/>
      <c r="M110" s="18"/>
      <c r="N110" s="100">
        <f t="shared" si="5"/>
        <v>1.84</v>
      </c>
      <c r="O110" s="100">
        <f t="shared" si="4"/>
        <v>368</v>
      </c>
    </row>
    <row r="111" spans="1:15" s="16" customFormat="1" ht="105">
      <c r="A111" s="12">
        <v>106</v>
      </c>
      <c r="B111" s="12" t="s">
        <v>225</v>
      </c>
      <c r="C111" s="12" t="s">
        <v>580</v>
      </c>
      <c r="D111" s="89" t="s">
        <v>226</v>
      </c>
      <c r="E111" s="12">
        <v>200</v>
      </c>
      <c r="F111" s="12" t="s">
        <v>23</v>
      </c>
      <c r="G111" s="92">
        <v>2.1</v>
      </c>
      <c r="H111" s="14">
        <v>1.34</v>
      </c>
      <c r="I111" s="14">
        <v>1.37</v>
      </c>
      <c r="J111" s="14">
        <v>1.38</v>
      </c>
      <c r="K111" s="14"/>
      <c r="L111" s="18"/>
      <c r="M111" s="18"/>
      <c r="N111" s="100">
        <f t="shared" si="5"/>
        <v>1.54</v>
      </c>
      <c r="O111" s="100">
        <f t="shared" si="4"/>
        <v>308</v>
      </c>
    </row>
    <row r="112" spans="1:15" s="16" customFormat="1" ht="120">
      <c r="A112" s="12">
        <v>107</v>
      </c>
      <c r="B112" s="12" t="s">
        <v>227</v>
      </c>
      <c r="C112" s="12" t="s">
        <v>580</v>
      </c>
      <c r="D112" s="89" t="s">
        <v>228</v>
      </c>
      <c r="E112" s="12">
        <v>200</v>
      </c>
      <c r="F112" s="12" t="s">
        <v>23</v>
      </c>
      <c r="G112" s="92">
        <v>1.69</v>
      </c>
      <c r="H112" s="14">
        <v>1.35</v>
      </c>
      <c r="I112" s="14">
        <v>1.53</v>
      </c>
      <c r="J112" s="14">
        <v>1.56</v>
      </c>
      <c r="K112" s="14"/>
      <c r="L112" s="18"/>
      <c r="M112" s="18"/>
      <c r="N112" s="100">
        <f t="shared" si="5"/>
        <v>1.53</v>
      </c>
      <c r="O112" s="100">
        <f t="shared" si="4"/>
        <v>306</v>
      </c>
    </row>
    <row r="113" spans="1:15" s="16" customFormat="1" ht="105">
      <c r="A113" s="12">
        <v>108</v>
      </c>
      <c r="B113" s="12" t="s">
        <v>229</v>
      </c>
      <c r="C113" s="12" t="s">
        <v>580</v>
      </c>
      <c r="D113" s="89" t="s">
        <v>230</v>
      </c>
      <c r="E113" s="12">
        <v>200</v>
      </c>
      <c r="F113" s="12" t="s">
        <v>23</v>
      </c>
      <c r="G113" s="92">
        <v>1.63</v>
      </c>
      <c r="H113" s="14">
        <v>1.1100000000000001</v>
      </c>
      <c r="I113" s="14">
        <v>1.67</v>
      </c>
      <c r="J113" s="14">
        <v>2.16</v>
      </c>
      <c r="K113" s="14"/>
      <c r="L113" s="18"/>
      <c r="M113" s="18"/>
      <c r="N113" s="100">
        <f t="shared" si="5"/>
        <v>1.64</v>
      </c>
      <c r="O113" s="100">
        <f t="shared" si="4"/>
        <v>328</v>
      </c>
    </row>
    <row r="114" spans="1:15" s="16" customFormat="1" ht="60">
      <c r="A114" s="12">
        <v>109</v>
      </c>
      <c r="B114" s="12" t="s">
        <v>231</v>
      </c>
      <c r="C114" s="12" t="s">
        <v>580</v>
      </c>
      <c r="D114" s="89" t="s">
        <v>232</v>
      </c>
      <c r="E114" s="12">
        <v>400</v>
      </c>
      <c r="F114" s="12" t="s">
        <v>23</v>
      </c>
      <c r="G114" s="92">
        <v>3.57</v>
      </c>
      <c r="H114" s="14">
        <v>2.92</v>
      </c>
      <c r="I114" s="14">
        <v>3.4</v>
      </c>
      <c r="J114" s="14">
        <v>3.99</v>
      </c>
      <c r="K114" s="14"/>
      <c r="L114" s="18"/>
      <c r="M114" s="18"/>
      <c r="N114" s="100">
        <f t="shared" si="5"/>
        <v>3.47</v>
      </c>
      <c r="O114" s="100">
        <f t="shared" si="4"/>
        <v>1388</v>
      </c>
    </row>
    <row r="115" spans="1:15" s="16" customFormat="1" ht="90">
      <c r="A115" s="12">
        <v>110</v>
      </c>
      <c r="B115" s="12" t="s">
        <v>233</v>
      </c>
      <c r="C115" s="12" t="s">
        <v>580</v>
      </c>
      <c r="D115" s="89" t="s">
        <v>234</v>
      </c>
      <c r="E115" s="12">
        <v>1500</v>
      </c>
      <c r="F115" s="12" t="s">
        <v>23</v>
      </c>
      <c r="G115" s="92">
        <v>5.4</v>
      </c>
      <c r="H115" s="14">
        <v>4.5</v>
      </c>
      <c r="I115" s="14">
        <v>5.58</v>
      </c>
      <c r="J115" s="14">
        <v>6.6</v>
      </c>
      <c r="K115" s="14"/>
      <c r="L115" s="18"/>
      <c r="M115" s="18"/>
      <c r="N115" s="100">
        <f t="shared" si="5"/>
        <v>5.52</v>
      </c>
      <c r="O115" s="100">
        <f t="shared" si="4"/>
        <v>8280</v>
      </c>
    </row>
    <row r="116" spans="1:15" s="16" customFormat="1" ht="105">
      <c r="A116" s="12">
        <v>111</v>
      </c>
      <c r="B116" s="12" t="s">
        <v>235</v>
      </c>
      <c r="C116" s="12" t="s">
        <v>580</v>
      </c>
      <c r="D116" s="89" t="s">
        <v>236</v>
      </c>
      <c r="E116" s="12">
        <v>1000</v>
      </c>
      <c r="F116" s="12" t="s">
        <v>23</v>
      </c>
      <c r="G116" s="92">
        <v>5.63</v>
      </c>
      <c r="H116" s="14">
        <v>5.59</v>
      </c>
      <c r="I116" s="14">
        <v>6.4</v>
      </c>
      <c r="J116" s="14">
        <v>4.8</v>
      </c>
      <c r="K116" s="14"/>
      <c r="L116" s="18"/>
      <c r="M116" s="18"/>
      <c r="N116" s="100">
        <f t="shared" si="5"/>
        <v>5.6</v>
      </c>
      <c r="O116" s="100">
        <f t="shared" si="4"/>
        <v>5600</v>
      </c>
    </row>
    <row r="117" spans="1:15" s="19" customFormat="1" ht="108.75" customHeight="1">
      <c r="A117" s="12">
        <v>112</v>
      </c>
      <c r="B117" s="12" t="s">
        <v>237</v>
      </c>
      <c r="C117" s="12" t="s">
        <v>580</v>
      </c>
      <c r="D117" s="89" t="s">
        <v>238</v>
      </c>
      <c r="E117" s="12">
        <v>1500</v>
      </c>
      <c r="F117" s="12" t="s">
        <v>23</v>
      </c>
      <c r="G117" s="92">
        <v>2</v>
      </c>
      <c r="H117" s="14">
        <v>2.2400000000000002</v>
      </c>
      <c r="I117" s="14">
        <v>3.5</v>
      </c>
      <c r="J117" s="14">
        <v>3.3</v>
      </c>
      <c r="K117" s="14">
        <v>4.5</v>
      </c>
      <c r="L117" s="18"/>
      <c r="M117" s="18"/>
      <c r="N117" s="100">
        <f t="shared" si="5"/>
        <v>3.1</v>
      </c>
      <c r="O117" s="100">
        <f t="shared" si="4"/>
        <v>4650</v>
      </c>
    </row>
    <row r="118" spans="1:15" s="16" customFormat="1" ht="118.5" customHeight="1">
      <c r="A118" s="12">
        <v>113</v>
      </c>
      <c r="B118" s="12" t="s">
        <v>239</v>
      </c>
      <c r="C118" s="12" t="s">
        <v>580</v>
      </c>
      <c r="D118" s="91" t="s">
        <v>240</v>
      </c>
      <c r="E118" s="12">
        <v>1500</v>
      </c>
      <c r="F118" s="12" t="s">
        <v>23</v>
      </c>
      <c r="G118" s="92">
        <v>5.01</v>
      </c>
      <c r="H118" s="14">
        <v>4.1500000000000004</v>
      </c>
      <c r="I118" s="14">
        <v>5.85</v>
      </c>
      <c r="J118" s="14">
        <v>4.2</v>
      </c>
      <c r="K118" s="14">
        <v>5.0999999999999996</v>
      </c>
      <c r="L118" s="18"/>
      <c r="M118" s="18"/>
      <c r="N118" s="100">
        <f t="shared" si="5"/>
        <v>4.8600000000000003</v>
      </c>
      <c r="O118" s="100">
        <f t="shared" si="4"/>
        <v>7290.0000000000009</v>
      </c>
    </row>
    <row r="119" spans="1:15" s="16" customFormat="1" ht="86.25" customHeight="1">
      <c r="A119" s="12">
        <v>114</v>
      </c>
      <c r="B119" s="12" t="s">
        <v>241</v>
      </c>
      <c r="C119" s="12" t="s">
        <v>580</v>
      </c>
      <c r="D119" s="89" t="s">
        <v>242</v>
      </c>
      <c r="E119" s="12">
        <v>20</v>
      </c>
      <c r="F119" s="12" t="s">
        <v>23</v>
      </c>
      <c r="G119" s="92">
        <v>16.03</v>
      </c>
      <c r="H119" s="14">
        <v>6.32</v>
      </c>
      <c r="I119" s="14">
        <v>6</v>
      </c>
      <c r="J119" s="14">
        <v>8.9</v>
      </c>
      <c r="K119" s="14">
        <v>8.9</v>
      </c>
      <c r="L119" s="18"/>
      <c r="M119" s="18"/>
      <c r="N119" s="100">
        <f t="shared" si="5"/>
        <v>9.23</v>
      </c>
      <c r="O119" s="100">
        <f t="shared" si="4"/>
        <v>184.60000000000002</v>
      </c>
    </row>
    <row r="120" spans="1:15" s="16" customFormat="1" ht="159.75" customHeight="1">
      <c r="A120" s="12">
        <v>115</v>
      </c>
      <c r="B120" s="12" t="s">
        <v>243</v>
      </c>
      <c r="C120" s="12" t="s">
        <v>580</v>
      </c>
      <c r="D120" s="89" t="s">
        <v>244</v>
      </c>
      <c r="E120" s="12">
        <v>28000</v>
      </c>
      <c r="F120" s="12" t="s">
        <v>23</v>
      </c>
      <c r="G120" s="92">
        <v>2.15</v>
      </c>
      <c r="H120" s="14">
        <v>1.47</v>
      </c>
      <c r="I120" s="14">
        <v>1.59</v>
      </c>
      <c r="J120" s="14">
        <v>1.74</v>
      </c>
      <c r="K120" s="14"/>
      <c r="L120" s="18"/>
      <c r="M120" s="18"/>
      <c r="N120" s="100">
        <f t="shared" si="5"/>
        <v>1.73</v>
      </c>
      <c r="O120" s="100">
        <f t="shared" si="4"/>
        <v>48440</v>
      </c>
    </row>
    <row r="121" spans="1:15" s="16" customFormat="1" ht="153.75" customHeight="1">
      <c r="A121" s="12">
        <v>116</v>
      </c>
      <c r="B121" s="12" t="s">
        <v>245</v>
      </c>
      <c r="C121" s="12" t="s">
        <v>580</v>
      </c>
      <c r="D121" s="89" t="s">
        <v>246</v>
      </c>
      <c r="E121" s="12">
        <v>35000</v>
      </c>
      <c r="F121" s="12" t="s">
        <v>23</v>
      </c>
      <c r="G121" s="92">
        <v>1.89</v>
      </c>
      <c r="H121" s="14">
        <v>1.28</v>
      </c>
      <c r="I121" s="14">
        <v>1.34</v>
      </c>
      <c r="J121" s="14">
        <v>1.74</v>
      </c>
      <c r="K121" s="14"/>
      <c r="L121" s="18"/>
      <c r="M121" s="18"/>
      <c r="N121" s="100">
        <f t="shared" si="5"/>
        <v>1.56</v>
      </c>
      <c r="O121" s="100">
        <f t="shared" si="4"/>
        <v>54600</v>
      </c>
    </row>
    <row r="122" spans="1:15" s="16" customFormat="1" ht="141.75" customHeight="1">
      <c r="A122" s="12">
        <v>117</v>
      </c>
      <c r="B122" s="12" t="s">
        <v>247</v>
      </c>
      <c r="C122" s="12" t="s">
        <v>580</v>
      </c>
      <c r="D122" s="89" t="s">
        <v>248</v>
      </c>
      <c r="E122" s="12">
        <v>25000</v>
      </c>
      <c r="F122" s="12" t="s">
        <v>23</v>
      </c>
      <c r="G122" s="92">
        <v>1.36</v>
      </c>
      <c r="H122" s="14">
        <v>1.24</v>
      </c>
      <c r="I122" s="14">
        <v>1.4</v>
      </c>
      <c r="J122" s="14">
        <v>1.74</v>
      </c>
      <c r="K122" s="14"/>
      <c r="L122" s="18"/>
      <c r="M122" s="18"/>
      <c r="N122" s="100">
        <f t="shared" si="5"/>
        <v>1.43</v>
      </c>
      <c r="O122" s="100">
        <f t="shared" si="4"/>
        <v>35750</v>
      </c>
    </row>
    <row r="123" spans="1:15" s="16" customFormat="1" ht="144.75" customHeight="1">
      <c r="A123" s="12">
        <v>118</v>
      </c>
      <c r="B123" s="12" t="s">
        <v>249</v>
      </c>
      <c r="C123" s="12" t="s">
        <v>580</v>
      </c>
      <c r="D123" s="89" t="s">
        <v>250</v>
      </c>
      <c r="E123" s="12">
        <v>25000</v>
      </c>
      <c r="F123" s="12" t="s">
        <v>23</v>
      </c>
      <c r="G123" s="92">
        <v>2.16</v>
      </c>
      <c r="H123" s="14" t="s">
        <v>251</v>
      </c>
      <c r="I123" s="14">
        <v>1.2</v>
      </c>
      <c r="J123" s="14">
        <v>1.25</v>
      </c>
      <c r="K123" s="14"/>
      <c r="L123" s="18"/>
      <c r="M123" s="18"/>
      <c r="N123" s="100">
        <f t="shared" si="5"/>
        <v>1.53</v>
      </c>
      <c r="O123" s="100">
        <f t="shared" si="4"/>
        <v>38250</v>
      </c>
    </row>
    <row r="124" spans="1:15" s="16" customFormat="1" ht="125.25" customHeight="1">
      <c r="A124" s="12">
        <v>119</v>
      </c>
      <c r="B124" s="12" t="s">
        <v>252</v>
      </c>
      <c r="C124" s="12" t="s">
        <v>580</v>
      </c>
      <c r="D124" s="89" t="s">
        <v>253</v>
      </c>
      <c r="E124" s="12">
        <v>30000</v>
      </c>
      <c r="F124" s="12" t="s">
        <v>23</v>
      </c>
      <c r="G124" s="13">
        <v>0.81</v>
      </c>
      <c r="H124" s="14">
        <v>0.75</v>
      </c>
      <c r="I124" s="14">
        <v>0.59</v>
      </c>
      <c r="J124" s="14">
        <v>0.8</v>
      </c>
      <c r="K124" s="14"/>
      <c r="L124" s="18"/>
      <c r="M124" s="18"/>
      <c r="N124" s="100">
        <f t="shared" si="5"/>
        <v>0.73</v>
      </c>
      <c r="O124" s="100">
        <f t="shared" si="4"/>
        <v>21900</v>
      </c>
    </row>
    <row r="125" spans="1:15" s="16" customFormat="1" ht="120">
      <c r="A125" s="12">
        <v>120</v>
      </c>
      <c r="B125" s="12" t="s">
        <v>254</v>
      </c>
      <c r="C125" s="12" t="s">
        <v>580</v>
      </c>
      <c r="D125" s="89" t="s">
        <v>255</v>
      </c>
      <c r="E125" s="12">
        <v>25000</v>
      </c>
      <c r="F125" s="12" t="s">
        <v>23</v>
      </c>
      <c r="G125" s="13">
        <v>0.65</v>
      </c>
      <c r="H125" s="14">
        <v>0.6</v>
      </c>
      <c r="I125" s="14">
        <v>0.48</v>
      </c>
      <c r="J125" s="14">
        <v>0.7</v>
      </c>
      <c r="K125" s="14"/>
      <c r="L125" s="18"/>
      <c r="M125" s="18"/>
      <c r="N125" s="100">
        <f t="shared" si="5"/>
        <v>0.6</v>
      </c>
      <c r="O125" s="100">
        <f t="shared" si="4"/>
        <v>15000</v>
      </c>
    </row>
    <row r="126" spans="1:15" s="16" customFormat="1" ht="120">
      <c r="A126" s="12">
        <v>121</v>
      </c>
      <c r="B126" s="12" t="s">
        <v>256</v>
      </c>
      <c r="C126" s="12" t="s">
        <v>580</v>
      </c>
      <c r="D126" s="89" t="s">
        <v>257</v>
      </c>
      <c r="E126" s="12">
        <v>25000</v>
      </c>
      <c r="F126" s="12" t="s">
        <v>23</v>
      </c>
      <c r="G126" s="13">
        <v>0.76</v>
      </c>
      <c r="H126" s="14">
        <v>0.43</v>
      </c>
      <c r="I126" s="14">
        <v>0.43</v>
      </c>
      <c r="J126" s="14">
        <v>0.45</v>
      </c>
      <c r="K126" s="14"/>
      <c r="L126" s="18"/>
      <c r="M126" s="18"/>
      <c r="N126" s="100">
        <f t="shared" si="5"/>
        <v>0.51</v>
      </c>
      <c r="O126" s="100">
        <f t="shared" si="4"/>
        <v>12750</v>
      </c>
    </row>
    <row r="127" spans="1:15" s="16" customFormat="1" ht="120">
      <c r="A127" s="12">
        <v>122</v>
      </c>
      <c r="B127" s="12" t="s">
        <v>258</v>
      </c>
      <c r="C127" s="12" t="s">
        <v>580</v>
      </c>
      <c r="D127" s="89" t="s">
        <v>259</v>
      </c>
      <c r="E127" s="12">
        <v>15000</v>
      </c>
      <c r="F127" s="12" t="s">
        <v>23</v>
      </c>
      <c r="G127" s="92">
        <v>0.55000000000000004</v>
      </c>
      <c r="H127" s="14">
        <v>0.43</v>
      </c>
      <c r="I127" s="14">
        <v>0.72</v>
      </c>
      <c r="J127" s="14">
        <v>0.9</v>
      </c>
      <c r="K127" s="14"/>
      <c r="L127" s="18"/>
      <c r="M127" s="18"/>
      <c r="N127" s="100">
        <f t="shared" si="5"/>
        <v>0.65</v>
      </c>
      <c r="O127" s="100">
        <f t="shared" si="4"/>
        <v>9750</v>
      </c>
    </row>
    <row r="128" spans="1:15" s="16" customFormat="1" ht="90">
      <c r="A128" s="12">
        <v>123</v>
      </c>
      <c r="B128" s="12" t="s">
        <v>260</v>
      </c>
      <c r="C128" s="12" t="s">
        <v>580</v>
      </c>
      <c r="D128" s="89" t="s">
        <v>261</v>
      </c>
      <c r="E128" s="12">
        <v>1500</v>
      </c>
      <c r="F128" s="12" t="s">
        <v>23</v>
      </c>
      <c r="G128" s="92">
        <v>2.64</v>
      </c>
      <c r="H128" s="14">
        <v>3.08</v>
      </c>
      <c r="I128" s="14">
        <v>3.38</v>
      </c>
      <c r="J128" s="14">
        <v>3.49</v>
      </c>
      <c r="K128" s="14"/>
      <c r="L128" s="18"/>
      <c r="M128" s="18"/>
      <c r="N128" s="100">
        <f t="shared" si="5"/>
        <v>3.14</v>
      </c>
      <c r="O128" s="100">
        <f t="shared" si="4"/>
        <v>4710</v>
      </c>
    </row>
    <row r="129" spans="1:15" s="16" customFormat="1" ht="105">
      <c r="A129" s="12">
        <v>124</v>
      </c>
      <c r="B129" s="12" t="s">
        <v>262</v>
      </c>
      <c r="C129" s="12" t="s">
        <v>580</v>
      </c>
      <c r="D129" s="89" t="s">
        <v>263</v>
      </c>
      <c r="E129" s="12">
        <v>1500</v>
      </c>
      <c r="F129" s="12" t="s">
        <v>23</v>
      </c>
      <c r="G129" s="92">
        <v>3.77</v>
      </c>
      <c r="H129" s="14">
        <v>2.52</v>
      </c>
      <c r="I129" s="14">
        <v>2.7</v>
      </c>
      <c r="J129" s="14">
        <v>3.18</v>
      </c>
      <c r="K129" s="14"/>
      <c r="L129" s="18"/>
      <c r="M129" s="18"/>
      <c r="N129" s="100">
        <f t="shared" si="5"/>
        <v>3.04</v>
      </c>
      <c r="O129" s="100">
        <f t="shared" si="4"/>
        <v>4560</v>
      </c>
    </row>
    <row r="130" spans="1:15" s="16" customFormat="1" ht="105">
      <c r="A130" s="12">
        <v>125</v>
      </c>
      <c r="B130" s="12" t="s">
        <v>264</v>
      </c>
      <c r="C130" s="12" t="s">
        <v>580</v>
      </c>
      <c r="D130" s="89" t="s">
        <v>265</v>
      </c>
      <c r="E130" s="12">
        <v>10000</v>
      </c>
      <c r="F130" s="12" t="s">
        <v>23</v>
      </c>
      <c r="G130" s="92">
        <v>0.28999999999999998</v>
      </c>
      <c r="H130" s="14">
        <v>0.28000000000000003</v>
      </c>
      <c r="I130" s="14">
        <v>0.37</v>
      </c>
      <c r="J130" s="14">
        <v>0.41</v>
      </c>
      <c r="K130" s="14"/>
      <c r="L130" s="18"/>
      <c r="M130" s="18"/>
      <c r="N130" s="100">
        <f t="shared" si="5"/>
        <v>0.33</v>
      </c>
      <c r="O130" s="100">
        <f t="shared" si="4"/>
        <v>3300</v>
      </c>
    </row>
    <row r="131" spans="1:15" s="16" customFormat="1" ht="45">
      <c r="A131" s="12">
        <v>126</v>
      </c>
      <c r="B131" s="12" t="s">
        <v>266</v>
      </c>
      <c r="C131" s="12" t="s">
        <v>580</v>
      </c>
      <c r="D131" s="89" t="s">
        <v>267</v>
      </c>
      <c r="E131" s="12">
        <v>50</v>
      </c>
      <c r="F131" s="12" t="s">
        <v>50</v>
      </c>
      <c r="G131" s="92">
        <v>7.92</v>
      </c>
      <c r="H131" s="14">
        <v>6.07</v>
      </c>
      <c r="I131" s="14">
        <v>7</v>
      </c>
      <c r="J131" s="14">
        <v>7.1</v>
      </c>
      <c r="K131" s="14"/>
      <c r="L131" s="18"/>
      <c r="M131" s="18"/>
      <c r="N131" s="100">
        <f t="shared" si="5"/>
        <v>7.02</v>
      </c>
      <c r="O131" s="100">
        <f t="shared" si="4"/>
        <v>351</v>
      </c>
    </row>
    <row r="132" spans="1:15" s="16" customFormat="1" ht="45">
      <c r="A132" s="12">
        <v>127</v>
      </c>
      <c r="B132" s="12" t="s">
        <v>268</v>
      </c>
      <c r="C132" s="12" t="s">
        <v>580</v>
      </c>
      <c r="D132" s="89" t="s">
        <v>269</v>
      </c>
      <c r="E132" s="12">
        <v>600</v>
      </c>
      <c r="F132" s="12" t="s">
        <v>38</v>
      </c>
      <c r="G132" s="92">
        <v>6.4</v>
      </c>
      <c r="H132" s="14">
        <v>5.3</v>
      </c>
      <c r="I132" s="14">
        <v>5.96</v>
      </c>
      <c r="J132" s="14">
        <v>6.9</v>
      </c>
      <c r="K132" s="14"/>
      <c r="L132" s="18"/>
      <c r="M132" s="18"/>
      <c r="N132" s="100">
        <f t="shared" si="5"/>
        <v>6.14</v>
      </c>
      <c r="O132" s="100">
        <f t="shared" si="4"/>
        <v>3684</v>
      </c>
    </row>
    <row r="133" spans="1:15" s="19" customFormat="1" ht="60">
      <c r="A133" s="12">
        <v>128</v>
      </c>
      <c r="B133" s="12" t="s">
        <v>270</v>
      </c>
      <c r="C133" s="12" t="s">
        <v>580</v>
      </c>
      <c r="D133" s="89" t="s">
        <v>271</v>
      </c>
      <c r="E133" s="12">
        <v>750</v>
      </c>
      <c r="F133" s="12" t="s">
        <v>272</v>
      </c>
      <c r="G133" s="94">
        <v>77.069999999999993</v>
      </c>
      <c r="H133" s="95">
        <v>59</v>
      </c>
      <c r="I133" s="95">
        <v>69.989999999999995</v>
      </c>
      <c r="J133" s="95">
        <v>70.89</v>
      </c>
      <c r="K133" s="14"/>
      <c r="L133" s="18"/>
      <c r="M133" s="18"/>
      <c r="N133" s="100">
        <v>102.6</v>
      </c>
      <c r="O133" s="100">
        <f t="shared" si="4"/>
        <v>76950</v>
      </c>
    </row>
    <row r="134" spans="1:15" s="16" customFormat="1" ht="75">
      <c r="A134" s="12">
        <v>129</v>
      </c>
      <c r="B134" s="12" t="s">
        <v>273</v>
      </c>
      <c r="C134" s="12" t="s">
        <v>580</v>
      </c>
      <c r="D134" s="89" t="s">
        <v>274</v>
      </c>
      <c r="E134" s="12">
        <v>15</v>
      </c>
      <c r="F134" s="12" t="s">
        <v>23</v>
      </c>
      <c r="G134" s="92">
        <v>37.1</v>
      </c>
      <c r="H134" s="14">
        <v>48.99</v>
      </c>
      <c r="I134" s="14">
        <v>35.08</v>
      </c>
      <c r="J134" s="14">
        <v>37.49</v>
      </c>
      <c r="K134" s="14"/>
      <c r="L134" s="15"/>
      <c r="M134" s="15"/>
      <c r="N134" s="100">
        <f t="shared" ref="N134:N153" si="6">TRUNC(AVERAGE(G134:L134),2)</f>
        <v>39.659999999999997</v>
      </c>
      <c r="O134" s="100">
        <f t="shared" ref="O134:O197" si="7">N134*E134</f>
        <v>594.9</v>
      </c>
    </row>
    <row r="135" spans="1:15" s="16" customFormat="1" ht="75">
      <c r="A135" s="12">
        <v>130</v>
      </c>
      <c r="B135" s="12" t="s">
        <v>275</v>
      </c>
      <c r="C135" s="12" t="s">
        <v>580</v>
      </c>
      <c r="D135" s="89" t="s">
        <v>276</v>
      </c>
      <c r="E135" s="12">
        <v>6</v>
      </c>
      <c r="F135" s="12" t="s">
        <v>23</v>
      </c>
      <c r="G135" s="92">
        <v>32</v>
      </c>
      <c r="H135" s="14">
        <v>24.63</v>
      </c>
      <c r="I135" s="14">
        <v>26.4</v>
      </c>
      <c r="J135" s="14">
        <v>36.630000000000003</v>
      </c>
      <c r="K135" s="14"/>
      <c r="L135" s="15"/>
      <c r="M135" s="15"/>
      <c r="N135" s="100">
        <f t="shared" si="6"/>
        <v>29.91</v>
      </c>
      <c r="O135" s="100">
        <f t="shared" si="7"/>
        <v>179.46</v>
      </c>
    </row>
    <row r="136" spans="1:15" s="16" customFormat="1" ht="90">
      <c r="A136" s="12">
        <v>131</v>
      </c>
      <c r="B136" s="12" t="s">
        <v>277</v>
      </c>
      <c r="C136" s="12" t="s">
        <v>580</v>
      </c>
      <c r="D136" s="89" t="s">
        <v>278</v>
      </c>
      <c r="E136" s="12">
        <v>1000</v>
      </c>
      <c r="F136" s="12" t="s">
        <v>23</v>
      </c>
      <c r="G136" s="92">
        <v>3.12</v>
      </c>
      <c r="H136" s="14">
        <v>3.48</v>
      </c>
      <c r="I136" s="14">
        <v>3.44</v>
      </c>
      <c r="J136" s="14">
        <v>3.89</v>
      </c>
      <c r="K136" s="14"/>
      <c r="L136" s="15"/>
      <c r="M136" s="15"/>
      <c r="N136" s="100">
        <f t="shared" si="6"/>
        <v>3.48</v>
      </c>
      <c r="O136" s="100">
        <f t="shared" si="7"/>
        <v>3480</v>
      </c>
    </row>
    <row r="137" spans="1:15" s="16" customFormat="1" ht="45">
      <c r="A137" s="12">
        <v>132</v>
      </c>
      <c r="B137" s="12" t="s">
        <v>279</v>
      </c>
      <c r="C137" s="12" t="s">
        <v>580</v>
      </c>
      <c r="D137" s="89" t="s">
        <v>280</v>
      </c>
      <c r="E137" s="12">
        <v>700</v>
      </c>
      <c r="F137" s="12" t="s">
        <v>38</v>
      </c>
      <c r="G137" s="92">
        <v>18.77</v>
      </c>
      <c r="H137" s="14">
        <v>19.899999999999999</v>
      </c>
      <c r="I137" s="14">
        <v>19</v>
      </c>
      <c r="J137" s="14">
        <v>19.420000000000002</v>
      </c>
      <c r="K137" s="14"/>
      <c r="L137" s="15"/>
      <c r="M137" s="15"/>
      <c r="N137" s="100">
        <f t="shared" si="6"/>
        <v>19.27</v>
      </c>
      <c r="O137" s="100">
        <f t="shared" si="7"/>
        <v>13489</v>
      </c>
    </row>
    <row r="138" spans="1:15" s="16" customFormat="1" ht="45">
      <c r="A138" s="12">
        <v>133</v>
      </c>
      <c r="B138" s="12" t="s">
        <v>281</v>
      </c>
      <c r="C138" s="12" t="s">
        <v>580</v>
      </c>
      <c r="D138" s="89" t="s">
        <v>280</v>
      </c>
      <c r="E138" s="12">
        <v>300</v>
      </c>
      <c r="F138" s="12">
        <v>600</v>
      </c>
      <c r="G138" s="92">
        <v>17.66</v>
      </c>
      <c r="H138" s="14">
        <v>17.39</v>
      </c>
      <c r="I138" s="14">
        <v>19.489999999999998</v>
      </c>
      <c r="J138" s="14">
        <v>21</v>
      </c>
      <c r="K138" s="14"/>
      <c r="L138" s="15"/>
      <c r="M138" s="15"/>
      <c r="N138" s="100">
        <f t="shared" si="6"/>
        <v>18.88</v>
      </c>
      <c r="O138" s="100">
        <f t="shared" si="7"/>
        <v>5664</v>
      </c>
    </row>
    <row r="139" spans="1:15" s="16" customFormat="1" ht="60">
      <c r="A139" s="12">
        <v>134</v>
      </c>
      <c r="B139" s="12" t="s">
        <v>282</v>
      </c>
      <c r="C139" s="12" t="s">
        <v>580</v>
      </c>
      <c r="D139" s="89" t="s">
        <v>283</v>
      </c>
      <c r="E139" s="12">
        <v>1000</v>
      </c>
      <c r="F139" s="12" t="s">
        <v>38</v>
      </c>
      <c r="G139" s="92">
        <v>31.34</v>
      </c>
      <c r="H139" s="14">
        <v>36.200000000000003</v>
      </c>
      <c r="I139" s="14">
        <v>37.89</v>
      </c>
      <c r="J139" s="14">
        <v>41.16</v>
      </c>
      <c r="K139" s="14"/>
      <c r="L139" s="15"/>
      <c r="M139" s="15"/>
      <c r="N139" s="100">
        <f t="shared" si="6"/>
        <v>36.64</v>
      </c>
      <c r="O139" s="100">
        <f t="shared" si="7"/>
        <v>36640</v>
      </c>
    </row>
    <row r="140" spans="1:15" s="19" customFormat="1" ht="90">
      <c r="A140" s="12">
        <v>135</v>
      </c>
      <c r="B140" s="93" t="s">
        <v>284</v>
      </c>
      <c r="C140" s="12" t="s">
        <v>580</v>
      </c>
      <c r="D140" s="89" t="s">
        <v>285</v>
      </c>
      <c r="E140" s="12">
        <v>50</v>
      </c>
      <c r="F140" s="12" t="s">
        <v>286</v>
      </c>
      <c r="G140" s="92"/>
      <c r="H140" s="14">
        <v>24.98</v>
      </c>
      <c r="I140" s="14">
        <v>22.98</v>
      </c>
      <c r="J140" s="14">
        <v>23</v>
      </c>
      <c r="K140" s="14"/>
      <c r="L140" s="15"/>
      <c r="M140" s="15"/>
      <c r="N140" s="100">
        <f t="shared" si="6"/>
        <v>23.65</v>
      </c>
      <c r="O140" s="100">
        <f t="shared" si="7"/>
        <v>1182.5</v>
      </c>
    </row>
    <row r="141" spans="1:15" s="19" customFormat="1" ht="90">
      <c r="A141" s="12">
        <v>136</v>
      </c>
      <c r="B141" s="93" t="s">
        <v>287</v>
      </c>
      <c r="C141" s="12" t="s">
        <v>580</v>
      </c>
      <c r="D141" s="89" t="s">
        <v>288</v>
      </c>
      <c r="E141" s="12">
        <v>80</v>
      </c>
      <c r="F141" s="12" t="s">
        <v>286</v>
      </c>
      <c r="G141" s="92"/>
      <c r="H141" s="14">
        <v>20</v>
      </c>
      <c r="I141" s="14">
        <v>22.21</v>
      </c>
      <c r="J141" s="14">
        <v>22.95</v>
      </c>
      <c r="K141" s="14"/>
      <c r="L141" s="15"/>
      <c r="M141" s="15"/>
      <c r="N141" s="100">
        <f t="shared" si="6"/>
        <v>21.72</v>
      </c>
      <c r="O141" s="100">
        <f t="shared" si="7"/>
        <v>1737.6</v>
      </c>
    </row>
    <row r="142" spans="1:15" s="19" customFormat="1" ht="90">
      <c r="A142" s="12">
        <v>137</v>
      </c>
      <c r="B142" s="93" t="s">
        <v>289</v>
      </c>
      <c r="C142" s="12" t="s">
        <v>580</v>
      </c>
      <c r="D142" s="89" t="s">
        <v>290</v>
      </c>
      <c r="E142" s="12">
        <v>50</v>
      </c>
      <c r="F142" s="12" t="s">
        <v>286</v>
      </c>
      <c r="G142" s="92"/>
      <c r="H142" s="14">
        <v>20</v>
      </c>
      <c r="I142" s="14">
        <v>21.45</v>
      </c>
      <c r="J142" s="14">
        <v>23.89</v>
      </c>
      <c r="K142" s="14"/>
      <c r="L142" s="15"/>
      <c r="M142" s="15"/>
      <c r="N142" s="100">
        <f t="shared" si="6"/>
        <v>21.78</v>
      </c>
      <c r="O142" s="100">
        <f t="shared" si="7"/>
        <v>1089</v>
      </c>
    </row>
    <row r="143" spans="1:15" s="19" customFormat="1" ht="90">
      <c r="A143" s="12">
        <v>138</v>
      </c>
      <c r="B143" s="93" t="s">
        <v>291</v>
      </c>
      <c r="C143" s="12" t="s">
        <v>580</v>
      </c>
      <c r="D143" s="89" t="s">
        <v>292</v>
      </c>
      <c r="E143" s="12">
        <v>80</v>
      </c>
      <c r="F143" s="12" t="s">
        <v>286</v>
      </c>
      <c r="G143" s="92"/>
      <c r="H143" s="14">
        <v>21.98</v>
      </c>
      <c r="I143" s="14">
        <v>22.95</v>
      </c>
      <c r="J143" s="14">
        <v>23</v>
      </c>
      <c r="K143" s="14"/>
      <c r="L143" s="15"/>
      <c r="M143" s="15"/>
      <c r="N143" s="100">
        <f t="shared" si="6"/>
        <v>22.64</v>
      </c>
      <c r="O143" s="100">
        <f t="shared" si="7"/>
        <v>1811.2</v>
      </c>
    </row>
    <row r="144" spans="1:15" s="19" customFormat="1" ht="60">
      <c r="A144" s="12">
        <v>139</v>
      </c>
      <c r="B144" s="12" t="s">
        <v>293</v>
      </c>
      <c r="C144" s="12" t="s">
        <v>580</v>
      </c>
      <c r="D144" s="89" t="s">
        <v>294</v>
      </c>
      <c r="E144" s="12">
        <v>200</v>
      </c>
      <c r="F144" s="12" t="s">
        <v>295</v>
      </c>
      <c r="G144" s="92"/>
      <c r="H144" s="14">
        <v>8.5</v>
      </c>
      <c r="I144" s="14">
        <v>5.9</v>
      </c>
      <c r="J144" s="14">
        <v>7.99</v>
      </c>
      <c r="K144" s="14">
        <v>6.85</v>
      </c>
      <c r="L144" s="20">
        <v>7.89</v>
      </c>
      <c r="M144" s="20"/>
      <c r="N144" s="100">
        <f t="shared" si="6"/>
        <v>7.42</v>
      </c>
      <c r="O144" s="100">
        <f t="shared" si="7"/>
        <v>1484</v>
      </c>
    </row>
    <row r="145" spans="1:15" s="19" customFormat="1" ht="45">
      <c r="A145" s="12">
        <v>140</v>
      </c>
      <c r="B145" s="12" t="s">
        <v>296</v>
      </c>
      <c r="C145" s="12" t="s">
        <v>580</v>
      </c>
      <c r="D145" s="89" t="s">
        <v>297</v>
      </c>
      <c r="E145" s="12">
        <v>200</v>
      </c>
      <c r="F145" s="12" t="s">
        <v>295</v>
      </c>
      <c r="G145" s="92"/>
      <c r="H145" s="14">
        <v>9.9</v>
      </c>
      <c r="I145" s="14">
        <v>7.99</v>
      </c>
      <c r="J145" s="14">
        <v>7.62</v>
      </c>
      <c r="K145" s="14">
        <v>7.89</v>
      </c>
      <c r="L145" s="15">
        <v>10</v>
      </c>
      <c r="M145" s="15"/>
      <c r="N145" s="100">
        <f t="shared" si="6"/>
        <v>8.68</v>
      </c>
      <c r="O145" s="100">
        <f t="shared" si="7"/>
        <v>1736</v>
      </c>
    </row>
    <row r="146" spans="1:15" s="19" customFormat="1" ht="96.75" customHeight="1">
      <c r="A146" s="12">
        <v>141</v>
      </c>
      <c r="B146" s="93" t="s">
        <v>298</v>
      </c>
      <c r="C146" s="12" t="s">
        <v>580</v>
      </c>
      <c r="D146" s="89" t="s">
        <v>299</v>
      </c>
      <c r="E146" s="12">
        <v>2500</v>
      </c>
      <c r="F146" s="12" t="s">
        <v>286</v>
      </c>
      <c r="G146" s="92"/>
      <c r="H146" s="14">
        <v>12</v>
      </c>
      <c r="I146" s="14">
        <v>9.99</v>
      </c>
      <c r="J146" s="14">
        <v>9.5</v>
      </c>
      <c r="K146" s="14">
        <v>12.18</v>
      </c>
      <c r="L146" s="20"/>
      <c r="M146" s="20"/>
      <c r="N146" s="100">
        <f t="shared" si="6"/>
        <v>10.91</v>
      </c>
      <c r="O146" s="100">
        <f t="shared" si="7"/>
        <v>27275</v>
      </c>
    </row>
    <row r="147" spans="1:15" s="16" customFormat="1" ht="90">
      <c r="A147" s="12">
        <v>142</v>
      </c>
      <c r="B147" s="12" t="s">
        <v>300</v>
      </c>
      <c r="C147" s="12" t="s">
        <v>580</v>
      </c>
      <c r="D147" s="89" t="s">
        <v>301</v>
      </c>
      <c r="E147" s="12">
        <v>10</v>
      </c>
      <c r="F147" s="12" t="s">
        <v>23</v>
      </c>
      <c r="G147" s="92">
        <v>2160.4499999999998</v>
      </c>
      <c r="H147" s="14">
        <v>1600</v>
      </c>
      <c r="I147" s="14">
        <v>1900</v>
      </c>
      <c r="J147" s="14"/>
      <c r="K147" s="14"/>
      <c r="L147" s="15"/>
      <c r="M147" s="15"/>
      <c r="N147" s="100">
        <f t="shared" si="6"/>
        <v>1886.81</v>
      </c>
      <c r="O147" s="100">
        <f t="shared" si="7"/>
        <v>18868.099999999999</v>
      </c>
    </row>
    <row r="148" spans="1:15" s="16" customFormat="1" ht="60">
      <c r="A148" s="12">
        <v>143</v>
      </c>
      <c r="B148" s="12" t="s">
        <v>302</v>
      </c>
      <c r="C148" s="12" t="s">
        <v>580</v>
      </c>
      <c r="D148" s="89" t="s">
        <v>303</v>
      </c>
      <c r="E148" s="12">
        <v>3000</v>
      </c>
      <c r="F148" s="12" t="s">
        <v>23</v>
      </c>
      <c r="G148" s="92">
        <v>8.17</v>
      </c>
      <c r="H148" s="14">
        <v>9.4499999999999993</v>
      </c>
      <c r="I148" s="14">
        <v>10</v>
      </c>
      <c r="J148" s="14">
        <v>10.09</v>
      </c>
      <c r="K148" s="14">
        <v>11.8</v>
      </c>
      <c r="L148" s="15"/>
      <c r="M148" s="15"/>
      <c r="N148" s="100">
        <f t="shared" si="6"/>
        <v>9.9</v>
      </c>
      <c r="O148" s="100">
        <f t="shared" si="7"/>
        <v>29700</v>
      </c>
    </row>
    <row r="149" spans="1:15" s="16" customFormat="1" ht="60">
      <c r="A149" s="12">
        <v>144</v>
      </c>
      <c r="B149" s="12" t="s">
        <v>304</v>
      </c>
      <c r="C149" s="12" t="s">
        <v>580</v>
      </c>
      <c r="D149" s="89" t="s">
        <v>305</v>
      </c>
      <c r="E149" s="12">
        <v>3000</v>
      </c>
      <c r="F149" s="12" t="s">
        <v>23</v>
      </c>
      <c r="G149" s="92">
        <v>0.99</v>
      </c>
      <c r="H149" s="14">
        <v>1.3</v>
      </c>
      <c r="I149" s="14">
        <v>1.54</v>
      </c>
      <c r="J149" s="14">
        <v>1.66</v>
      </c>
      <c r="K149" s="14">
        <v>1.97</v>
      </c>
      <c r="L149" s="15"/>
      <c r="M149" s="15"/>
      <c r="N149" s="100">
        <f t="shared" si="6"/>
        <v>1.49</v>
      </c>
      <c r="O149" s="100">
        <f t="shared" si="7"/>
        <v>4470</v>
      </c>
    </row>
    <row r="150" spans="1:15" s="16" customFormat="1" ht="165">
      <c r="A150" s="12">
        <v>145</v>
      </c>
      <c r="B150" s="12" t="s">
        <v>306</v>
      </c>
      <c r="C150" s="12" t="s">
        <v>580</v>
      </c>
      <c r="D150" s="89" t="s">
        <v>307</v>
      </c>
      <c r="E150" s="12">
        <v>10000</v>
      </c>
      <c r="F150" s="12" t="s">
        <v>308</v>
      </c>
      <c r="G150" s="92">
        <v>0.84</v>
      </c>
      <c r="H150" s="14">
        <v>1.05</v>
      </c>
      <c r="I150" s="14">
        <v>1.1000000000000001</v>
      </c>
      <c r="J150" s="14">
        <v>1.1299999999999999</v>
      </c>
      <c r="K150" s="14"/>
      <c r="L150" s="15"/>
      <c r="M150" s="15"/>
      <c r="N150" s="100">
        <f t="shared" si="6"/>
        <v>1.03</v>
      </c>
      <c r="O150" s="100">
        <f t="shared" si="7"/>
        <v>10300</v>
      </c>
    </row>
    <row r="151" spans="1:15" s="16" customFormat="1" ht="165">
      <c r="A151" s="12">
        <v>146</v>
      </c>
      <c r="B151" s="12" t="s">
        <v>309</v>
      </c>
      <c r="C151" s="12" t="s">
        <v>580</v>
      </c>
      <c r="D151" s="89" t="s">
        <v>310</v>
      </c>
      <c r="E151" s="12">
        <v>8000</v>
      </c>
      <c r="F151" s="12" t="s">
        <v>308</v>
      </c>
      <c r="G151" s="92">
        <v>0.93</v>
      </c>
      <c r="H151" s="14">
        <v>1.08</v>
      </c>
      <c r="I151" s="14">
        <v>1.17</v>
      </c>
      <c r="J151" s="14">
        <v>1.19</v>
      </c>
      <c r="K151" s="14"/>
      <c r="L151" s="15"/>
      <c r="M151" s="15"/>
      <c r="N151" s="100">
        <f t="shared" si="6"/>
        <v>1.0900000000000001</v>
      </c>
      <c r="O151" s="100">
        <f t="shared" si="7"/>
        <v>8720</v>
      </c>
    </row>
    <row r="152" spans="1:15" s="16" customFormat="1" ht="165">
      <c r="A152" s="12">
        <v>147</v>
      </c>
      <c r="B152" s="12" t="s">
        <v>311</v>
      </c>
      <c r="C152" s="12" t="s">
        <v>580</v>
      </c>
      <c r="D152" s="89" t="s">
        <v>312</v>
      </c>
      <c r="E152" s="12">
        <v>6500</v>
      </c>
      <c r="F152" s="12" t="s">
        <v>308</v>
      </c>
      <c r="G152" s="92">
        <v>0.99</v>
      </c>
      <c r="H152" s="14">
        <v>1.17</v>
      </c>
      <c r="I152" s="14">
        <v>1.23</v>
      </c>
      <c r="J152" s="14">
        <v>1.24</v>
      </c>
      <c r="K152" s="14"/>
      <c r="L152" s="15"/>
      <c r="M152" s="15"/>
      <c r="N152" s="100">
        <f t="shared" si="6"/>
        <v>1.1499999999999999</v>
      </c>
      <c r="O152" s="100">
        <f t="shared" si="7"/>
        <v>7474.9999999999991</v>
      </c>
    </row>
    <row r="153" spans="1:15" s="16" customFormat="1" ht="165">
      <c r="A153" s="12">
        <v>148</v>
      </c>
      <c r="B153" s="12" t="s">
        <v>313</v>
      </c>
      <c r="C153" s="12" t="s">
        <v>580</v>
      </c>
      <c r="D153" s="89" t="s">
        <v>314</v>
      </c>
      <c r="E153" s="12">
        <v>8000</v>
      </c>
      <c r="F153" s="12" t="s">
        <v>308</v>
      </c>
      <c r="G153" s="92">
        <v>1.1599999999999999</v>
      </c>
      <c r="H153" s="14">
        <v>1.3</v>
      </c>
      <c r="I153" s="14">
        <v>1.1399999999999999</v>
      </c>
      <c r="J153" s="14">
        <v>1.23</v>
      </c>
      <c r="K153" s="14"/>
      <c r="L153" s="15"/>
      <c r="M153" s="15"/>
      <c r="N153" s="100">
        <f t="shared" si="6"/>
        <v>1.2</v>
      </c>
      <c r="O153" s="100">
        <f t="shared" si="7"/>
        <v>9600</v>
      </c>
    </row>
    <row r="154" spans="1:15" s="19" customFormat="1" ht="105.75" customHeight="1">
      <c r="A154" s="12">
        <v>149</v>
      </c>
      <c r="B154" s="12" t="s">
        <v>315</v>
      </c>
      <c r="C154" s="12" t="s">
        <v>581</v>
      </c>
      <c r="D154" s="91" t="s">
        <v>540</v>
      </c>
      <c r="E154" s="12">
        <v>6750</v>
      </c>
      <c r="F154" s="12" t="s">
        <v>286</v>
      </c>
      <c r="G154" s="94">
        <v>27</v>
      </c>
      <c r="H154" s="95">
        <v>21.9</v>
      </c>
      <c r="I154" s="95">
        <v>21.97</v>
      </c>
      <c r="J154" s="95">
        <v>22</v>
      </c>
      <c r="K154" s="14"/>
      <c r="L154" s="15"/>
      <c r="M154" s="15">
        <v>19.77</v>
      </c>
      <c r="N154" s="100">
        <v>19.77</v>
      </c>
      <c r="O154" s="100">
        <f t="shared" si="7"/>
        <v>133447.5</v>
      </c>
    </row>
    <row r="155" spans="1:15" s="19" customFormat="1" ht="119.25" customHeight="1">
      <c r="A155" s="12">
        <v>150</v>
      </c>
      <c r="B155" s="12" t="s">
        <v>315</v>
      </c>
      <c r="C155" s="12" t="s">
        <v>586</v>
      </c>
      <c r="D155" s="91" t="s">
        <v>591</v>
      </c>
      <c r="E155" s="12">
        <v>2250</v>
      </c>
      <c r="F155" s="12" t="s">
        <v>286</v>
      </c>
      <c r="G155" s="94">
        <v>27</v>
      </c>
      <c r="H155" s="95">
        <v>21.9</v>
      </c>
      <c r="I155" s="95">
        <v>21.97</v>
      </c>
      <c r="J155" s="95">
        <v>22</v>
      </c>
      <c r="K155" s="14"/>
      <c r="L155" s="15"/>
      <c r="M155" s="15">
        <v>19.77</v>
      </c>
      <c r="N155" s="100">
        <v>19.77</v>
      </c>
      <c r="O155" s="100">
        <f t="shared" si="7"/>
        <v>44482.5</v>
      </c>
    </row>
    <row r="156" spans="1:15" s="19" customFormat="1" ht="109.5" customHeight="1">
      <c r="A156" s="12">
        <v>151</v>
      </c>
      <c r="B156" s="12" t="s">
        <v>317</v>
      </c>
      <c r="C156" s="12" t="s">
        <v>581</v>
      </c>
      <c r="D156" s="91" t="s">
        <v>318</v>
      </c>
      <c r="E156" s="12">
        <v>6750</v>
      </c>
      <c r="F156" s="12" t="s">
        <v>286</v>
      </c>
      <c r="G156" s="94">
        <v>28.9</v>
      </c>
      <c r="H156" s="95">
        <v>21.64</v>
      </c>
      <c r="I156" s="95">
        <v>27.33</v>
      </c>
      <c r="J156" s="95">
        <v>34.799999999999997</v>
      </c>
      <c r="K156" s="14"/>
      <c r="L156" s="15"/>
      <c r="M156" s="15">
        <v>19.75</v>
      </c>
      <c r="N156" s="100">
        <v>19.75</v>
      </c>
      <c r="O156" s="100">
        <f t="shared" si="7"/>
        <v>133312.5</v>
      </c>
    </row>
    <row r="157" spans="1:15" s="19" customFormat="1" ht="121.5" customHeight="1">
      <c r="A157" s="12">
        <v>152</v>
      </c>
      <c r="B157" s="12" t="s">
        <v>317</v>
      </c>
      <c r="C157" s="12" t="s">
        <v>586</v>
      </c>
      <c r="D157" s="91" t="s">
        <v>587</v>
      </c>
      <c r="E157" s="12">
        <v>2250</v>
      </c>
      <c r="F157" s="12" t="s">
        <v>286</v>
      </c>
      <c r="G157" s="94">
        <v>28.9</v>
      </c>
      <c r="H157" s="95">
        <v>21.64</v>
      </c>
      <c r="I157" s="95">
        <v>27.33</v>
      </c>
      <c r="J157" s="95">
        <v>34.799999999999997</v>
      </c>
      <c r="K157" s="14"/>
      <c r="L157" s="15"/>
      <c r="M157" s="15">
        <v>19.75</v>
      </c>
      <c r="N157" s="100">
        <v>19.75</v>
      </c>
      <c r="O157" s="100">
        <f t="shared" si="7"/>
        <v>44437.5</v>
      </c>
    </row>
    <row r="158" spans="1:15" s="19" customFormat="1" ht="121.5" customHeight="1">
      <c r="A158" s="12">
        <v>153</v>
      </c>
      <c r="B158" s="12">
        <v>269894</v>
      </c>
      <c r="C158" s="12" t="s">
        <v>581</v>
      </c>
      <c r="D158" s="91" t="s">
        <v>319</v>
      </c>
      <c r="E158" s="12">
        <v>4500</v>
      </c>
      <c r="F158" s="12" t="s">
        <v>286</v>
      </c>
      <c r="G158" s="94">
        <v>31</v>
      </c>
      <c r="H158" s="95">
        <v>21.57</v>
      </c>
      <c r="I158" s="95">
        <v>23.11</v>
      </c>
      <c r="J158" s="95">
        <v>29.99</v>
      </c>
      <c r="K158" s="95">
        <v>30</v>
      </c>
      <c r="L158" s="15"/>
      <c r="M158" s="15">
        <v>19.8</v>
      </c>
      <c r="N158" s="100">
        <v>19.8</v>
      </c>
      <c r="O158" s="100">
        <f t="shared" si="7"/>
        <v>89100</v>
      </c>
    </row>
    <row r="159" spans="1:15" s="19" customFormat="1" ht="125.25" customHeight="1">
      <c r="A159" s="12">
        <v>154</v>
      </c>
      <c r="B159" s="12">
        <v>269894</v>
      </c>
      <c r="C159" s="12" t="s">
        <v>586</v>
      </c>
      <c r="D159" s="91" t="s">
        <v>588</v>
      </c>
      <c r="E159" s="12">
        <v>1500</v>
      </c>
      <c r="F159" s="12" t="s">
        <v>286</v>
      </c>
      <c r="G159" s="94">
        <v>31</v>
      </c>
      <c r="H159" s="95">
        <v>21.57</v>
      </c>
      <c r="I159" s="95">
        <v>23.11</v>
      </c>
      <c r="J159" s="95">
        <v>29.99</v>
      </c>
      <c r="K159" s="95">
        <v>30</v>
      </c>
      <c r="L159" s="15"/>
      <c r="M159" s="15">
        <v>19.8</v>
      </c>
      <c r="N159" s="100">
        <v>19.8</v>
      </c>
      <c r="O159" s="100">
        <f t="shared" si="7"/>
        <v>29700</v>
      </c>
    </row>
    <row r="160" spans="1:15" s="16" customFormat="1" ht="31.5">
      <c r="A160" s="12">
        <v>155</v>
      </c>
      <c r="B160" s="12" t="s">
        <v>320</v>
      </c>
      <c r="C160" s="12" t="s">
        <v>580</v>
      </c>
      <c r="D160" s="89" t="s">
        <v>321</v>
      </c>
      <c r="E160" s="12">
        <v>500</v>
      </c>
      <c r="F160" s="12" t="s">
        <v>23</v>
      </c>
      <c r="G160" s="92">
        <v>17.75</v>
      </c>
      <c r="H160" s="14">
        <v>11.38</v>
      </c>
      <c r="I160" s="14">
        <v>13.1</v>
      </c>
      <c r="J160" s="14">
        <v>14.5</v>
      </c>
      <c r="K160" s="14"/>
      <c r="L160" s="15"/>
      <c r="M160" s="15"/>
      <c r="N160" s="100">
        <f t="shared" ref="N160:N170" si="8">TRUNC(AVERAGE(G160:L160),2)</f>
        <v>14.18</v>
      </c>
      <c r="O160" s="100">
        <f t="shared" si="7"/>
        <v>7090</v>
      </c>
    </row>
    <row r="161" spans="1:15" s="16" customFormat="1" ht="31.5">
      <c r="A161" s="12">
        <v>156</v>
      </c>
      <c r="B161" s="12" t="s">
        <v>322</v>
      </c>
      <c r="C161" s="12" t="s">
        <v>580</v>
      </c>
      <c r="D161" s="89" t="s">
        <v>323</v>
      </c>
      <c r="E161" s="12">
        <v>500</v>
      </c>
      <c r="F161" s="12" t="s">
        <v>23</v>
      </c>
      <c r="G161" s="92">
        <v>21.2</v>
      </c>
      <c r="H161" s="14">
        <v>14.54</v>
      </c>
      <c r="I161" s="14">
        <v>15.02</v>
      </c>
      <c r="J161" s="14">
        <v>19.670000000000002</v>
      </c>
      <c r="K161" s="14"/>
      <c r="L161" s="15"/>
      <c r="M161" s="15"/>
      <c r="N161" s="100">
        <f t="shared" si="8"/>
        <v>17.600000000000001</v>
      </c>
      <c r="O161" s="100">
        <f t="shared" si="7"/>
        <v>8800</v>
      </c>
    </row>
    <row r="162" spans="1:15" s="16" customFormat="1" ht="31.5">
      <c r="A162" s="12">
        <v>157</v>
      </c>
      <c r="B162" s="12" t="s">
        <v>324</v>
      </c>
      <c r="C162" s="12" t="s">
        <v>580</v>
      </c>
      <c r="D162" s="89" t="s">
        <v>325</v>
      </c>
      <c r="E162" s="12">
        <v>500</v>
      </c>
      <c r="F162" s="12" t="s">
        <v>23</v>
      </c>
      <c r="G162" s="92">
        <v>6.93</v>
      </c>
      <c r="H162" s="14">
        <v>5.77</v>
      </c>
      <c r="I162" s="14">
        <v>6.2</v>
      </c>
      <c r="J162" s="14">
        <v>7</v>
      </c>
      <c r="K162" s="14"/>
      <c r="L162" s="15"/>
      <c r="M162" s="15"/>
      <c r="N162" s="100">
        <f t="shared" si="8"/>
        <v>6.47</v>
      </c>
      <c r="O162" s="100">
        <f t="shared" si="7"/>
        <v>3235</v>
      </c>
    </row>
    <row r="163" spans="1:15" s="16" customFormat="1" ht="90">
      <c r="A163" s="12">
        <v>158</v>
      </c>
      <c r="B163" s="12" t="s">
        <v>326</v>
      </c>
      <c r="C163" s="12" t="s">
        <v>580</v>
      </c>
      <c r="D163" s="89" t="s">
        <v>327</v>
      </c>
      <c r="E163" s="12">
        <v>750</v>
      </c>
      <c r="F163" s="12" t="s">
        <v>23</v>
      </c>
      <c r="G163" s="92">
        <v>4.5</v>
      </c>
      <c r="H163" s="14">
        <v>5.58</v>
      </c>
      <c r="I163" s="14">
        <v>7.03</v>
      </c>
      <c r="J163" s="14">
        <v>7.91</v>
      </c>
      <c r="K163" s="14"/>
      <c r="L163" s="15"/>
      <c r="M163" s="15"/>
      <c r="N163" s="100">
        <f t="shared" si="8"/>
        <v>6.25</v>
      </c>
      <c r="O163" s="100">
        <f t="shared" si="7"/>
        <v>4687.5</v>
      </c>
    </row>
    <row r="164" spans="1:15" s="19" customFormat="1" ht="105">
      <c r="A164" s="12">
        <v>159</v>
      </c>
      <c r="B164" s="12" t="s">
        <v>328</v>
      </c>
      <c r="C164" s="12" t="s">
        <v>580</v>
      </c>
      <c r="D164" s="89" t="s">
        <v>329</v>
      </c>
      <c r="E164" s="12">
        <v>1000</v>
      </c>
      <c r="F164" s="12" t="s">
        <v>295</v>
      </c>
      <c r="G164" s="92"/>
      <c r="H164" s="14">
        <v>3.87</v>
      </c>
      <c r="I164" s="14">
        <v>3.58</v>
      </c>
      <c r="J164" s="14">
        <v>4.6500000000000004</v>
      </c>
      <c r="K164" s="14">
        <v>6.9</v>
      </c>
      <c r="L164" s="15"/>
      <c r="M164" s="15"/>
      <c r="N164" s="100">
        <f t="shared" si="8"/>
        <v>4.75</v>
      </c>
      <c r="O164" s="100">
        <f t="shared" si="7"/>
        <v>4750</v>
      </c>
    </row>
    <row r="165" spans="1:15" s="16" customFormat="1" ht="60">
      <c r="A165" s="12">
        <v>160</v>
      </c>
      <c r="B165" s="12" t="s">
        <v>330</v>
      </c>
      <c r="C165" s="12" t="s">
        <v>580</v>
      </c>
      <c r="D165" s="89" t="s">
        <v>331</v>
      </c>
      <c r="E165" s="12">
        <v>900</v>
      </c>
      <c r="F165" s="12" t="s">
        <v>23</v>
      </c>
      <c r="G165" s="92">
        <v>7.25</v>
      </c>
      <c r="H165" s="14">
        <v>8.5500000000000007</v>
      </c>
      <c r="I165" s="14">
        <v>8.65</v>
      </c>
      <c r="J165" s="14">
        <v>8.76</v>
      </c>
      <c r="K165" s="14"/>
      <c r="L165" s="15"/>
      <c r="M165" s="15"/>
      <c r="N165" s="100">
        <f t="shared" si="8"/>
        <v>8.3000000000000007</v>
      </c>
      <c r="O165" s="100">
        <f t="shared" si="7"/>
        <v>7470.0000000000009</v>
      </c>
    </row>
    <row r="166" spans="1:15" s="16" customFormat="1" ht="69.75" customHeight="1">
      <c r="A166" s="12">
        <v>161</v>
      </c>
      <c r="B166" s="12" t="s">
        <v>332</v>
      </c>
      <c r="C166" s="12" t="s">
        <v>580</v>
      </c>
      <c r="D166" s="89" t="s">
        <v>333</v>
      </c>
      <c r="E166" s="12">
        <v>700</v>
      </c>
      <c r="F166" s="12" t="s">
        <v>23</v>
      </c>
      <c r="G166" s="92">
        <v>9.0299999999999994</v>
      </c>
      <c r="H166" s="14">
        <v>6.12</v>
      </c>
      <c r="I166" s="14">
        <v>6.15</v>
      </c>
      <c r="J166" s="14">
        <v>7.43</v>
      </c>
      <c r="K166" s="14"/>
      <c r="L166" s="15"/>
      <c r="M166" s="15"/>
      <c r="N166" s="100">
        <f t="shared" si="8"/>
        <v>7.18</v>
      </c>
      <c r="O166" s="100">
        <f t="shared" si="7"/>
        <v>5026</v>
      </c>
    </row>
    <row r="167" spans="1:15" s="16" customFormat="1" ht="168" customHeight="1">
      <c r="A167" s="12">
        <v>162</v>
      </c>
      <c r="B167" s="12" t="s">
        <v>334</v>
      </c>
      <c r="C167" s="12" t="s">
        <v>580</v>
      </c>
      <c r="D167" s="91" t="s">
        <v>335</v>
      </c>
      <c r="E167" s="12">
        <v>200</v>
      </c>
      <c r="F167" s="12" t="s">
        <v>23</v>
      </c>
      <c r="G167" s="92">
        <v>4.6900000000000004</v>
      </c>
      <c r="H167" s="14">
        <v>8.64</v>
      </c>
      <c r="I167" s="14">
        <v>7.43</v>
      </c>
      <c r="J167" s="14">
        <v>8.0299999999999994</v>
      </c>
      <c r="K167" s="14"/>
      <c r="L167" s="15"/>
      <c r="M167" s="15"/>
      <c r="N167" s="100">
        <f t="shared" si="8"/>
        <v>7.19</v>
      </c>
      <c r="O167" s="100">
        <f t="shared" si="7"/>
        <v>1438</v>
      </c>
    </row>
    <row r="168" spans="1:15" s="16" customFormat="1" ht="75">
      <c r="A168" s="12">
        <v>163</v>
      </c>
      <c r="B168" s="12" t="s">
        <v>336</v>
      </c>
      <c r="C168" s="12" t="s">
        <v>580</v>
      </c>
      <c r="D168" s="89" t="s">
        <v>337</v>
      </c>
      <c r="E168" s="12">
        <v>5000</v>
      </c>
      <c r="F168" s="12" t="s">
        <v>23</v>
      </c>
      <c r="G168" s="92">
        <v>0.81</v>
      </c>
      <c r="H168" s="14">
        <v>0.74</v>
      </c>
      <c r="I168" s="14">
        <v>0.82</v>
      </c>
      <c r="J168" s="14">
        <v>1.1599999999999999</v>
      </c>
      <c r="K168" s="14"/>
      <c r="L168" s="15"/>
      <c r="M168" s="15"/>
      <c r="N168" s="100">
        <f t="shared" si="8"/>
        <v>0.88</v>
      </c>
      <c r="O168" s="100">
        <f t="shared" si="7"/>
        <v>4400</v>
      </c>
    </row>
    <row r="169" spans="1:15" s="16" customFormat="1" ht="135.75" customHeight="1">
      <c r="A169" s="12">
        <v>164</v>
      </c>
      <c r="B169" s="12" t="s">
        <v>338</v>
      </c>
      <c r="C169" s="12" t="s">
        <v>580</v>
      </c>
      <c r="D169" s="91" t="s">
        <v>339</v>
      </c>
      <c r="E169" s="12">
        <v>2000</v>
      </c>
      <c r="F169" s="12" t="s">
        <v>23</v>
      </c>
      <c r="G169" s="92">
        <v>10.9</v>
      </c>
      <c r="H169" s="14">
        <v>13.1</v>
      </c>
      <c r="I169" s="14">
        <v>12</v>
      </c>
      <c r="J169" s="14">
        <v>13</v>
      </c>
      <c r="K169" s="14">
        <v>10.38</v>
      </c>
      <c r="L169" s="15"/>
      <c r="M169" s="15"/>
      <c r="N169" s="100">
        <f t="shared" si="8"/>
        <v>11.87</v>
      </c>
      <c r="O169" s="100">
        <f t="shared" si="7"/>
        <v>23740</v>
      </c>
    </row>
    <row r="170" spans="1:15" s="16" customFormat="1" ht="75">
      <c r="A170" s="12">
        <v>165</v>
      </c>
      <c r="B170" s="12" t="s">
        <v>340</v>
      </c>
      <c r="C170" s="12" t="s">
        <v>580</v>
      </c>
      <c r="D170" s="89" t="s">
        <v>341</v>
      </c>
      <c r="E170" s="12">
        <v>200</v>
      </c>
      <c r="F170" s="12" t="s">
        <v>23</v>
      </c>
      <c r="G170" s="92">
        <v>0.27</v>
      </c>
      <c r="H170" s="14">
        <v>0.37</v>
      </c>
      <c r="I170" s="14">
        <v>0.43</v>
      </c>
      <c r="J170" s="14">
        <v>0.69</v>
      </c>
      <c r="K170" s="14"/>
      <c r="L170" s="15"/>
      <c r="M170" s="15"/>
      <c r="N170" s="100">
        <f t="shared" si="8"/>
        <v>0.44</v>
      </c>
      <c r="O170" s="100">
        <f t="shared" si="7"/>
        <v>88</v>
      </c>
    </row>
    <row r="171" spans="1:15" s="19" customFormat="1" ht="105">
      <c r="A171" s="12">
        <v>166</v>
      </c>
      <c r="B171" s="12" t="s">
        <v>342</v>
      </c>
      <c r="C171" s="12" t="s">
        <v>581</v>
      </c>
      <c r="D171" s="89" t="s">
        <v>343</v>
      </c>
      <c r="E171" s="12">
        <v>2250</v>
      </c>
      <c r="F171" s="12" t="s">
        <v>23</v>
      </c>
      <c r="G171" s="94">
        <v>32.090000000000003</v>
      </c>
      <c r="H171" s="95">
        <v>25</v>
      </c>
      <c r="I171" s="95">
        <v>20</v>
      </c>
      <c r="J171" s="95">
        <v>35.090000000000003</v>
      </c>
      <c r="K171" s="14"/>
      <c r="L171" s="15"/>
      <c r="M171" s="15">
        <v>54.17</v>
      </c>
      <c r="N171" s="100">
        <v>54.17</v>
      </c>
      <c r="O171" s="100">
        <f t="shared" si="7"/>
        <v>121882.5</v>
      </c>
    </row>
    <row r="172" spans="1:15" s="19" customFormat="1" ht="105">
      <c r="A172" s="12">
        <v>167</v>
      </c>
      <c r="B172" s="12" t="s">
        <v>342</v>
      </c>
      <c r="C172" s="12" t="s">
        <v>586</v>
      </c>
      <c r="D172" s="89" t="s">
        <v>589</v>
      </c>
      <c r="E172" s="12">
        <v>750</v>
      </c>
      <c r="F172" s="12" t="s">
        <v>23</v>
      </c>
      <c r="G172" s="94">
        <v>32.090000000000003</v>
      </c>
      <c r="H172" s="95">
        <v>25</v>
      </c>
      <c r="I172" s="95">
        <v>20</v>
      </c>
      <c r="J172" s="95">
        <v>35.090000000000003</v>
      </c>
      <c r="K172" s="14"/>
      <c r="L172" s="15"/>
      <c r="M172" s="15">
        <v>54.17</v>
      </c>
      <c r="N172" s="100">
        <v>54.17</v>
      </c>
      <c r="O172" s="100">
        <f t="shared" si="7"/>
        <v>40627.5</v>
      </c>
    </row>
    <row r="173" spans="1:15" s="16" customFormat="1" ht="75">
      <c r="A173" s="12">
        <v>168</v>
      </c>
      <c r="B173" s="12" t="s">
        <v>344</v>
      </c>
      <c r="C173" s="12" t="s">
        <v>580</v>
      </c>
      <c r="D173" s="89" t="s">
        <v>345</v>
      </c>
      <c r="E173" s="12">
        <v>600</v>
      </c>
      <c r="F173" s="12" t="s">
        <v>23</v>
      </c>
      <c r="G173" s="92"/>
      <c r="H173" s="14">
        <v>32.68</v>
      </c>
      <c r="I173" s="14">
        <v>37.79</v>
      </c>
      <c r="J173" s="14">
        <v>45</v>
      </c>
      <c r="K173" s="14"/>
      <c r="L173" s="15"/>
      <c r="M173" s="15"/>
      <c r="N173" s="100">
        <f t="shared" ref="N173:N204" si="9">TRUNC(AVERAGE(G173:L173),2)</f>
        <v>38.49</v>
      </c>
      <c r="O173" s="100">
        <f t="shared" si="7"/>
        <v>23094</v>
      </c>
    </row>
    <row r="174" spans="1:15" s="16" customFormat="1" ht="45">
      <c r="A174" s="12">
        <v>169</v>
      </c>
      <c r="B174" s="12" t="s">
        <v>346</v>
      </c>
      <c r="C174" s="12" t="s">
        <v>580</v>
      </c>
      <c r="D174" s="89" t="s">
        <v>347</v>
      </c>
      <c r="E174" s="12">
        <v>1000</v>
      </c>
      <c r="F174" s="12" t="s">
        <v>38</v>
      </c>
      <c r="G174" s="92">
        <v>4.4800000000000004</v>
      </c>
      <c r="H174" s="14">
        <v>4.5999999999999996</v>
      </c>
      <c r="I174" s="14">
        <v>4.6500000000000004</v>
      </c>
      <c r="J174" s="14">
        <v>5.03</v>
      </c>
      <c r="K174" s="14"/>
      <c r="L174" s="15"/>
      <c r="M174" s="15"/>
      <c r="N174" s="100">
        <f t="shared" si="9"/>
        <v>4.6900000000000004</v>
      </c>
      <c r="O174" s="100">
        <f t="shared" si="7"/>
        <v>4690</v>
      </c>
    </row>
    <row r="175" spans="1:15" s="16" customFormat="1" ht="120">
      <c r="A175" s="12">
        <v>170</v>
      </c>
      <c r="B175" s="12" t="s">
        <v>348</v>
      </c>
      <c r="C175" s="12" t="s">
        <v>580</v>
      </c>
      <c r="D175" s="89" t="s">
        <v>349</v>
      </c>
      <c r="E175" s="12">
        <v>3000</v>
      </c>
      <c r="F175" s="12" t="s">
        <v>23</v>
      </c>
      <c r="G175" s="92">
        <v>2</v>
      </c>
      <c r="H175" s="14">
        <v>2.0499999999999998</v>
      </c>
      <c r="I175" s="14">
        <v>2.13</v>
      </c>
      <c r="J175" s="14">
        <v>2.13</v>
      </c>
      <c r="K175" s="14">
        <v>2.99</v>
      </c>
      <c r="L175" s="18">
        <v>3.85</v>
      </c>
      <c r="M175" s="18"/>
      <c r="N175" s="100">
        <f t="shared" si="9"/>
        <v>2.52</v>
      </c>
      <c r="O175" s="100">
        <f t="shared" si="7"/>
        <v>7560</v>
      </c>
    </row>
    <row r="176" spans="1:15" s="16" customFormat="1" ht="75">
      <c r="A176" s="12">
        <v>171</v>
      </c>
      <c r="B176" s="12" t="s">
        <v>350</v>
      </c>
      <c r="C176" s="12" t="s">
        <v>580</v>
      </c>
      <c r="D176" s="89" t="s">
        <v>351</v>
      </c>
      <c r="E176" s="12">
        <v>15000</v>
      </c>
      <c r="F176" s="12" t="s">
        <v>23</v>
      </c>
      <c r="G176" s="92">
        <v>0.43</v>
      </c>
      <c r="H176" s="14">
        <v>0.36</v>
      </c>
      <c r="I176" s="14">
        <v>0.45</v>
      </c>
      <c r="J176" s="14">
        <v>0.7</v>
      </c>
      <c r="K176" s="14"/>
      <c r="L176" s="18"/>
      <c r="M176" s="18"/>
      <c r="N176" s="100">
        <f t="shared" si="9"/>
        <v>0.48</v>
      </c>
      <c r="O176" s="100">
        <f t="shared" si="7"/>
        <v>7200</v>
      </c>
    </row>
    <row r="177" spans="1:15" s="16" customFormat="1" ht="105">
      <c r="A177" s="12">
        <v>172</v>
      </c>
      <c r="B177" s="12" t="s">
        <v>352</v>
      </c>
      <c r="C177" s="12" t="s">
        <v>580</v>
      </c>
      <c r="D177" s="89" t="s">
        <v>353</v>
      </c>
      <c r="E177" s="12">
        <v>7000</v>
      </c>
      <c r="F177" s="12" t="s">
        <v>23</v>
      </c>
      <c r="G177" s="92">
        <v>0.56999999999999995</v>
      </c>
      <c r="H177" s="14">
        <v>0.32</v>
      </c>
      <c r="I177" s="14">
        <v>0.33</v>
      </c>
      <c r="J177" s="14">
        <v>0.46</v>
      </c>
      <c r="K177" s="14"/>
      <c r="L177" s="18"/>
      <c r="M177" s="18"/>
      <c r="N177" s="100">
        <f t="shared" si="9"/>
        <v>0.42</v>
      </c>
      <c r="O177" s="100">
        <f t="shared" si="7"/>
        <v>2940</v>
      </c>
    </row>
    <row r="178" spans="1:15" s="16" customFormat="1" ht="105">
      <c r="A178" s="12">
        <v>173</v>
      </c>
      <c r="B178" s="12" t="s">
        <v>354</v>
      </c>
      <c r="C178" s="12" t="s">
        <v>580</v>
      </c>
      <c r="D178" s="89" t="s">
        <v>355</v>
      </c>
      <c r="E178" s="12">
        <v>250</v>
      </c>
      <c r="F178" s="12" t="s">
        <v>23</v>
      </c>
      <c r="G178" s="92">
        <v>0.28999999999999998</v>
      </c>
      <c r="H178" s="14">
        <v>0.25</v>
      </c>
      <c r="I178" s="14">
        <v>0.65</v>
      </c>
      <c r="J178" s="14">
        <v>0.66</v>
      </c>
      <c r="K178" s="14"/>
      <c r="L178" s="18"/>
      <c r="M178" s="18"/>
      <c r="N178" s="100">
        <f t="shared" si="9"/>
        <v>0.46</v>
      </c>
      <c r="O178" s="100">
        <f t="shared" si="7"/>
        <v>115</v>
      </c>
    </row>
    <row r="179" spans="1:15" s="16" customFormat="1" ht="105">
      <c r="A179" s="12">
        <v>174</v>
      </c>
      <c r="B179" s="12" t="s">
        <v>356</v>
      </c>
      <c r="C179" s="12" t="s">
        <v>580</v>
      </c>
      <c r="D179" s="89" t="s">
        <v>357</v>
      </c>
      <c r="E179" s="12">
        <v>300</v>
      </c>
      <c r="F179" s="12" t="s">
        <v>23</v>
      </c>
      <c r="G179" s="92">
        <v>0.14000000000000001</v>
      </c>
      <c r="H179" s="14">
        <v>0.15</v>
      </c>
      <c r="I179" s="14">
        <v>0.18</v>
      </c>
      <c r="J179" s="14">
        <v>0.34</v>
      </c>
      <c r="K179" s="14">
        <v>0.67</v>
      </c>
      <c r="L179" s="18"/>
      <c r="M179" s="18"/>
      <c r="N179" s="100">
        <f t="shared" si="9"/>
        <v>0.28999999999999998</v>
      </c>
      <c r="O179" s="100">
        <f t="shared" si="7"/>
        <v>87</v>
      </c>
    </row>
    <row r="180" spans="1:15" s="16" customFormat="1" ht="90">
      <c r="A180" s="12">
        <v>175</v>
      </c>
      <c r="B180" s="12" t="s">
        <v>358</v>
      </c>
      <c r="C180" s="12" t="s">
        <v>580</v>
      </c>
      <c r="D180" s="89" t="s">
        <v>359</v>
      </c>
      <c r="E180" s="12">
        <v>1000</v>
      </c>
      <c r="F180" s="12" t="s">
        <v>38</v>
      </c>
      <c r="G180" s="92">
        <v>9.9600000000000009</v>
      </c>
      <c r="H180" s="14">
        <v>9.31</v>
      </c>
      <c r="I180" s="14">
        <v>9.91</v>
      </c>
      <c r="J180" s="14">
        <v>10.44</v>
      </c>
      <c r="K180" s="14"/>
      <c r="L180" s="18"/>
      <c r="M180" s="18"/>
      <c r="N180" s="100">
        <f t="shared" si="9"/>
        <v>9.9</v>
      </c>
      <c r="O180" s="100">
        <f t="shared" si="7"/>
        <v>9900</v>
      </c>
    </row>
    <row r="181" spans="1:15" s="16" customFormat="1" ht="75">
      <c r="A181" s="12">
        <v>176</v>
      </c>
      <c r="B181" s="12" t="s">
        <v>360</v>
      </c>
      <c r="C181" s="12" t="s">
        <v>581</v>
      </c>
      <c r="D181" s="89" t="s">
        <v>361</v>
      </c>
      <c r="E181" s="12">
        <v>400000</v>
      </c>
      <c r="F181" s="12" t="s">
        <v>362</v>
      </c>
      <c r="G181" s="92">
        <v>0.69</v>
      </c>
      <c r="H181" s="14">
        <v>0.57999999999999996</v>
      </c>
      <c r="I181" s="14">
        <v>0.7</v>
      </c>
      <c r="J181" s="14">
        <v>0.71</v>
      </c>
      <c r="K181" s="14">
        <v>0.74</v>
      </c>
      <c r="L181" s="18"/>
      <c r="M181" s="18"/>
      <c r="N181" s="100">
        <f t="shared" si="9"/>
        <v>0.68</v>
      </c>
      <c r="O181" s="100">
        <f t="shared" si="7"/>
        <v>272000</v>
      </c>
    </row>
    <row r="182" spans="1:15" s="16" customFormat="1" ht="60">
      <c r="A182" s="12">
        <v>177</v>
      </c>
      <c r="B182" s="12" t="s">
        <v>363</v>
      </c>
      <c r="C182" s="12" t="s">
        <v>580</v>
      </c>
      <c r="D182" s="89" t="s">
        <v>364</v>
      </c>
      <c r="E182" s="96">
        <v>15000</v>
      </c>
      <c r="F182" s="12" t="s">
        <v>23</v>
      </c>
      <c r="G182" s="92">
        <v>1.54</v>
      </c>
      <c r="H182" s="14">
        <v>1.41</v>
      </c>
      <c r="I182" s="14">
        <v>1.5</v>
      </c>
      <c r="J182" s="14">
        <v>1.59</v>
      </c>
      <c r="K182" s="14"/>
      <c r="L182" s="18"/>
      <c r="M182" s="18"/>
      <c r="N182" s="100">
        <f t="shared" si="9"/>
        <v>1.51</v>
      </c>
      <c r="O182" s="100">
        <f t="shared" si="7"/>
        <v>22650</v>
      </c>
    </row>
    <row r="183" spans="1:15" s="16" customFormat="1" ht="105">
      <c r="A183" s="12">
        <v>178</v>
      </c>
      <c r="B183" s="12" t="s">
        <v>365</v>
      </c>
      <c r="C183" s="12" t="s">
        <v>580</v>
      </c>
      <c r="D183" s="89" t="s">
        <v>366</v>
      </c>
      <c r="E183" s="12">
        <v>15</v>
      </c>
      <c r="F183" s="12" t="s">
        <v>23</v>
      </c>
      <c r="G183" s="92">
        <v>129</v>
      </c>
      <c r="H183" s="14">
        <v>124.23</v>
      </c>
      <c r="I183" s="14">
        <v>126</v>
      </c>
      <c r="J183" s="14">
        <v>135.86000000000001</v>
      </c>
      <c r="K183" s="14"/>
      <c r="L183" s="18"/>
      <c r="M183" s="18"/>
      <c r="N183" s="100">
        <f t="shared" si="9"/>
        <v>128.77000000000001</v>
      </c>
      <c r="O183" s="100">
        <f t="shared" si="7"/>
        <v>1931.5500000000002</v>
      </c>
    </row>
    <row r="184" spans="1:15" s="16" customFormat="1" ht="105">
      <c r="A184" s="12">
        <v>179</v>
      </c>
      <c r="B184" s="12" t="s">
        <v>367</v>
      </c>
      <c r="C184" s="12" t="s">
        <v>580</v>
      </c>
      <c r="D184" s="89" t="s">
        <v>368</v>
      </c>
      <c r="E184" s="12">
        <v>15</v>
      </c>
      <c r="F184" s="12" t="s">
        <v>23</v>
      </c>
      <c r="G184" s="92">
        <v>152.56</v>
      </c>
      <c r="H184" s="14">
        <v>124.86</v>
      </c>
      <c r="I184" s="14">
        <v>124.99</v>
      </c>
      <c r="J184" s="14">
        <v>148</v>
      </c>
      <c r="K184" s="14"/>
      <c r="L184" s="18"/>
      <c r="M184" s="18"/>
      <c r="N184" s="100">
        <f t="shared" si="9"/>
        <v>137.6</v>
      </c>
      <c r="O184" s="100">
        <f t="shared" si="7"/>
        <v>2064</v>
      </c>
    </row>
    <row r="185" spans="1:15" s="16" customFormat="1" ht="105">
      <c r="A185" s="12">
        <v>180</v>
      </c>
      <c r="B185" s="12" t="s">
        <v>369</v>
      </c>
      <c r="C185" s="12" t="s">
        <v>580</v>
      </c>
      <c r="D185" s="89" t="s">
        <v>370</v>
      </c>
      <c r="E185" s="12">
        <v>12</v>
      </c>
      <c r="F185" s="12" t="s">
        <v>23</v>
      </c>
      <c r="G185" s="92">
        <v>136.49</v>
      </c>
      <c r="H185" s="14">
        <v>115.56</v>
      </c>
      <c r="I185" s="14">
        <v>124.31</v>
      </c>
      <c r="J185" s="14">
        <v>139</v>
      </c>
      <c r="K185" s="14"/>
      <c r="L185" s="18"/>
      <c r="M185" s="18"/>
      <c r="N185" s="100">
        <f t="shared" si="9"/>
        <v>128.84</v>
      </c>
      <c r="O185" s="100">
        <f t="shared" si="7"/>
        <v>1546.08</v>
      </c>
    </row>
    <row r="186" spans="1:15" s="16" customFormat="1" ht="135">
      <c r="A186" s="12">
        <v>181</v>
      </c>
      <c r="B186" s="12" t="s">
        <v>371</v>
      </c>
      <c r="C186" s="12" t="s">
        <v>580</v>
      </c>
      <c r="D186" s="89" t="s">
        <v>372</v>
      </c>
      <c r="E186" s="12">
        <v>20000</v>
      </c>
      <c r="F186" s="12" t="s">
        <v>23</v>
      </c>
      <c r="G186" s="92">
        <v>0.78</v>
      </c>
      <c r="H186" s="14">
        <v>0.94</v>
      </c>
      <c r="I186" s="14">
        <v>0.9</v>
      </c>
      <c r="J186" s="14">
        <v>0.85</v>
      </c>
      <c r="K186" s="14">
        <v>0.65</v>
      </c>
      <c r="L186" s="18"/>
      <c r="M186" s="18"/>
      <c r="N186" s="100">
        <f t="shared" si="9"/>
        <v>0.82</v>
      </c>
      <c r="O186" s="100">
        <f t="shared" si="7"/>
        <v>16400</v>
      </c>
    </row>
    <row r="187" spans="1:15" s="16" customFormat="1" ht="105">
      <c r="A187" s="12">
        <v>182</v>
      </c>
      <c r="B187" s="12" t="s">
        <v>373</v>
      </c>
      <c r="C187" s="12" t="s">
        <v>580</v>
      </c>
      <c r="D187" s="89" t="s">
        <v>374</v>
      </c>
      <c r="E187" s="12">
        <v>1500</v>
      </c>
      <c r="F187" s="12" t="s">
        <v>204</v>
      </c>
      <c r="G187" s="92">
        <v>28.21</v>
      </c>
      <c r="H187" s="14">
        <v>22.96</v>
      </c>
      <c r="I187" s="14">
        <v>23.42</v>
      </c>
      <c r="J187" s="14">
        <v>23.95</v>
      </c>
      <c r="K187" s="14"/>
      <c r="L187" s="18"/>
      <c r="M187" s="18"/>
      <c r="N187" s="100">
        <f t="shared" si="9"/>
        <v>24.63</v>
      </c>
      <c r="O187" s="100">
        <f t="shared" si="7"/>
        <v>36945</v>
      </c>
    </row>
    <row r="188" spans="1:15" s="16" customFormat="1" ht="90">
      <c r="A188" s="12">
        <v>183</v>
      </c>
      <c r="B188" s="12" t="s">
        <v>375</v>
      </c>
      <c r="C188" s="12" t="s">
        <v>580</v>
      </c>
      <c r="D188" s="89" t="s">
        <v>376</v>
      </c>
      <c r="E188" s="12">
        <v>8000</v>
      </c>
      <c r="F188" s="12" t="s">
        <v>23</v>
      </c>
      <c r="G188" s="92">
        <v>0.22</v>
      </c>
      <c r="H188" s="14">
        <v>0.13</v>
      </c>
      <c r="I188" s="14">
        <v>0.13</v>
      </c>
      <c r="J188" s="14">
        <v>0.15</v>
      </c>
      <c r="K188" s="14"/>
      <c r="L188" s="18"/>
      <c r="M188" s="18"/>
      <c r="N188" s="100">
        <f t="shared" si="9"/>
        <v>0.15</v>
      </c>
      <c r="O188" s="100">
        <f t="shared" si="7"/>
        <v>1200</v>
      </c>
    </row>
    <row r="189" spans="1:15" s="16" customFormat="1" ht="150">
      <c r="A189" s="12">
        <v>184</v>
      </c>
      <c r="B189" s="12" t="s">
        <v>377</v>
      </c>
      <c r="C189" s="12" t="s">
        <v>580</v>
      </c>
      <c r="D189" s="89" t="s">
        <v>378</v>
      </c>
      <c r="E189" s="12">
        <v>30000</v>
      </c>
      <c r="F189" s="12" t="s">
        <v>23</v>
      </c>
      <c r="G189" s="92">
        <v>0.13</v>
      </c>
      <c r="H189" s="14">
        <v>0.16</v>
      </c>
      <c r="I189" s="14">
        <v>0.17</v>
      </c>
      <c r="J189" s="14">
        <v>0.17</v>
      </c>
      <c r="K189" s="14"/>
      <c r="L189" s="18"/>
      <c r="M189" s="18"/>
      <c r="N189" s="100">
        <f t="shared" si="9"/>
        <v>0.15</v>
      </c>
      <c r="O189" s="100">
        <f t="shared" si="7"/>
        <v>4500</v>
      </c>
    </row>
    <row r="190" spans="1:15" s="16" customFormat="1" ht="135">
      <c r="A190" s="12">
        <v>185</v>
      </c>
      <c r="B190" s="12" t="s">
        <v>379</v>
      </c>
      <c r="C190" s="12" t="s">
        <v>580</v>
      </c>
      <c r="D190" s="89" t="s">
        <v>380</v>
      </c>
      <c r="E190" s="12">
        <v>30000</v>
      </c>
      <c r="F190" s="12" t="s">
        <v>23</v>
      </c>
      <c r="G190" s="92">
        <v>0.23</v>
      </c>
      <c r="H190" s="14">
        <v>0.14000000000000001</v>
      </c>
      <c r="I190" s="14">
        <v>0.17</v>
      </c>
      <c r="J190" s="14">
        <v>0.3</v>
      </c>
      <c r="K190" s="14"/>
      <c r="L190" s="18"/>
      <c r="M190" s="18"/>
      <c r="N190" s="100">
        <f t="shared" si="9"/>
        <v>0.21</v>
      </c>
      <c r="O190" s="100">
        <f t="shared" si="7"/>
        <v>6300</v>
      </c>
    </row>
    <row r="191" spans="1:15" s="16" customFormat="1" ht="135">
      <c r="A191" s="12">
        <v>186</v>
      </c>
      <c r="B191" s="12" t="s">
        <v>381</v>
      </c>
      <c r="C191" s="12" t="s">
        <v>580</v>
      </c>
      <c r="D191" s="89" t="s">
        <v>382</v>
      </c>
      <c r="E191" s="12">
        <v>30000</v>
      </c>
      <c r="F191" s="12" t="s">
        <v>23</v>
      </c>
      <c r="G191" s="92">
        <v>0.3</v>
      </c>
      <c r="H191" s="14">
        <v>0.19</v>
      </c>
      <c r="I191" s="14">
        <v>0.21</v>
      </c>
      <c r="J191" s="14">
        <v>0.3</v>
      </c>
      <c r="K191" s="14"/>
      <c r="L191" s="18"/>
      <c r="M191" s="18"/>
      <c r="N191" s="100">
        <f t="shared" si="9"/>
        <v>0.25</v>
      </c>
      <c r="O191" s="100">
        <f t="shared" si="7"/>
        <v>7500</v>
      </c>
    </row>
    <row r="192" spans="1:15" s="16" customFormat="1" ht="135">
      <c r="A192" s="12">
        <v>187</v>
      </c>
      <c r="B192" s="12" t="s">
        <v>383</v>
      </c>
      <c r="C192" s="12" t="s">
        <v>580</v>
      </c>
      <c r="D192" s="89" t="s">
        <v>384</v>
      </c>
      <c r="E192" s="12">
        <v>30000</v>
      </c>
      <c r="F192" s="12" t="s">
        <v>23</v>
      </c>
      <c r="G192" s="92">
        <v>0.26</v>
      </c>
      <c r="H192" s="14">
        <v>0.21</v>
      </c>
      <c r="I192" s="14">
        <v>0.31</v>
      </c>
      <c r="J192" s="14">
        <v>0.45</v>
      </c>
      <c r="K192" s="14"/>
      <c r="L192" s="18"/>
      <c r="M192" s="18"/>
      <c r="N192" s="100">
        <f t="shared" si="9"/>
        <v>0.3</v>
      </c>
      <c r="O192" s="100">
        <f t="shared" si="7"/>
        <v>9000</v>
      </c>
    </row>
    <row r="193" spans="1:15" s="16" customFormat="1" ht="135">
      <c r="A193" s="12">
        <v>188</v>
      </c>
      <c r="B193" s="12" t="s">
        <v>385</v>
      </c>
      <c r="C193" s="12" t="s">
        <v>580</v>
      </c>
      <c r="D193" s="89" t="s">
        <v>386</v>
      </c>
      <c r="E193" s="12">
        <v>2000</v>
      </c>
      <c r="F193" s="12" t="s">
        <v>23</v>
      </c>
      <c r="G193" s="92">
        <v>2.17</v>
      </c>
      <c r="H193" s="14">
        <v>0.31</v>
      </c>
      <c r="I193" s="14">
        <v>0.36</v>
      </c>
      <c r="J193" s="14">
        <v>0.43</v>
      </c>
      <c r="K193" s="14"/>
      <c r="L193" s="18"/>
      <c r="M193" s="18"/>
      <c r="N193" s="100">
        <f t="shared" si="9"/>
        <v>0.81</v>
      </c>
      <c r="O193" s="100">
        <f t="shared" si="7"/>
        <v>1620</v>
      </c>
    </row>
    <row r="194" spans="1:15" s="16" customFormat="1" ht="120">
      <c r="A194" s="12">
        <v>189</v>
      </c>
      <c r="B194" s="12" t="s">
        <v>385</v>
      </c>
      <c r="C194" s="12" t="s">
        <v>580</v>
      </c>
      <c r="D194" s="89" t="s">
        <v>387</v>
      </c>
      <c r="E194" s="12">
        <v>2000</v>
      </c>
      <c r="F194" s="12" t="s">
        <v>23</v>
      </c>
      <c r="G194" s="92">
        <v>2.17</v>
      </c>
      <c r="H194" s="14">
        <v>1.79</v>
      </c>
      <c r="I194" s="14">
        <v>2.56</v>
      </c>
      <c r="J194" s="14">
        <v>3.89</v>
      </c>
      <c r="K194" s="14"/>
      <c r="L194" s="18"/>
      <c r="M194" s="18"/>
      <c r="N194" s="100">
        <f t="shared" si="9"/>
        <v>2.6</v>
      </c>
      <c r="O194" s="100">
        <f t="shared" si="7"/>
        <v>5200</v>
      </c>
    </row>
    <row r="195" spans="1:15" s="16" customFormat="1" ht="150">
      <c r="A195" s="12">
        <v>190</v>
      </c>
      <c r="B195" s="12" t="s">
        <v>388</v>
      </c>
      <c r="C195" s="12" t="s">
        <v>580</v>
      </c>
      <c r="D195" s="89" t="s">
        <v>389</v>
      </c>
      <c r="E195" s="12">
        <v>500</v>
      </c>
      <c r="F195" s="12" t="s">
        <v>23</v>
      </c>
      <c r="G195" s="92">
        <v>1.97</v>
      </c>
      <c r="H195" s="14">
        <v>2.83</v>
      </c>
      <c r="I195" s="14">
        <v>2.85</v>
      </c>
      <c r="J195" s="14">
        <v>2.86</v>
      </c>
      <c r="K195" s="14"/>
      <c r="L195" s="18"/>
      <c r="M195" s="18"/>
      <c r="N195" s="100">
        <f t="shared" si="9"/>
        <v>2.62</v>
      </c>
      <c r="O195" s="100">
        <f t="shared" si="7"/>
        <v>1310</v>
      </c>
    </row>
    <row r="196" spans="1:15" s="16" customFormat="1" ht="150">
      <c r="A196" s="12">
        <v>191</v>
      </c>
      <c r="B196" s="12" t="s">
        <v>390</v>
      </c>
      <c r="C196" s="12" t="s">
        <v>580</v>
      </c>
      <c r="D196" s="89" t="s">
        <v>391</v>
      </c>
      <c r="E196" s="12">
        <v>500</v>
      </c>
      <c r="F196" s="12" t="s">
        <v>23</v>
      </c>
      <c r="G196" s="92">
        <v>2</v>
      </c>
      <c r="H196" s="14">
        <v>2.2799999999999998</v>
      </c>
      <c r="I196" s="14">
        <v>2.4300000000000002</v>
      </c>
      <c r="J196" s="14">
        <v>2.5499999999999998</v>
      </c>
      <c r="K196" s="14"/>
      <c r="L196" s="18"/>
      <c r="M196" s="18"/>
      <c r="N196" s="100">
        <f t="shared" si="9"/>
        <v>2.31</v>
      </c>
      <c r="O196" s="100">
        <f t="shared" si="7"/>
        <v>1155</v>
      </c>
    </row>
    <row r="197" spans="1:15" s="16" customFormat="1" ht="150">
      <c r="A197" s="12">
        <v>192</v>
      </c>
      <c r="B197" s="12" t="s">
        <v>392</v>
      </c>
      <c r="C197" s="12" t="s">
        <v>580</v>
      </c>
      <c r="D197" s="89" t="s">
        <v>393</v>
      </c>
      <c r="E197" s="12">
        <v>1000</v>
      </c>
      <c r="F197" s="12" t="s">
        <v>23</v>
      </c>
      <c r="G197" s="92">
        <v>1.94</v>
      </c>
      <c r="H197" s="14">
        <v>1.68</v>
      </c>
      <c r="I197" s="14">
        <v>2.1</v>
      </c>
      <c r="J197" s="14">
        <v>2.25</v>
      </c>
      <c r="K197" s="14"/>
      <c r="L197" s="18"/>
      <c r="M197" s="18"/>
      <c r="N197" s="100">
        <f t="shared" si="9"/>
        <v>1.99</v>
      </c>
      <c r="O197" s="100">
        <f t="shared" si="7"/>
        <v>1990</v>
      </c>
    </row>
    <row r="198" spans="1:15" s="16" customFormat="1" ht="150">
      <c r="A198" s="12">
        <v>193</v>
      </c>
      <c r="B198" s="12" t="s">
        <v>394</v>
      </c>
      <c r="C198" s="12" t="s">
        <v>580</v>
      </c>
      <c r="D198" s="89" t="s">
        <v>395</v>
      </c>
      <c r="E198" s="12">
        <v>1500</v>
      </c>
      <c r="F198" s="12" t="s">
        <v>23</v>
      </c>
      <c r="G198" s="92">
        <v>2.0299999999999998</v>
      </c>
      <c r="H198" s="14">
        <v>2.2400000000000002</v>
      </c>
      <c r="I198" s="14">
        <v>2.72</v>
      </c>
      <c r="J198" s="14">
        <v>2.99</v>
      </c>
      <c r="K198" s="14"/>
      <c r="L198" s="18"/>
      <c r="M198" s="18"/>
      <c r="N198" s="100">
        <f t="shared" si="9"/>
        <v>2.4900000000000002</v>
      </c>
      <c r="O198" s="100">
        <f t="shared" ref="O198:O261" si="10">N198*E198</f>
        <v>3735.0000000000005</v>
      </c>
    </row>
    <row r="199" spans="1:15" s="16" customFormat="1" ht="150">
      <c r="A199" s="12">
        <v>194</v>
      </c>
      <c r="B199" s="12" t="s">
        <v>396</v>
      </c>
      <c r="C199" s="12" t="s">
        <v>580</v>
      </c>
      <c r="D199" s="89" t="s">
        <v>397</v>
      </c>
      <c r="E199" s="12">
        <v>4000</v>
      </c>
      <c r="F199" s="12" t="s">
        <v>23</v>
      </c>
      <c r="G199" s="92">
        <v>1.96</v>
      </c>
      <c r="H199" s="14">
        <v>1.68</v>
      </c>
      <c r="I199" s="14">
        <v>2.04</v>
      </c>
      <c r="J199" s="14">
        <v>2.1</v>
      </c>
      <c r="K199" s="14"/>
      <c r="L199" s="18"/>
      <c r="M199" s="18"/>
      <c r="N199" s="100">
        <f t="shared" si="9"/>
        <v>1.94</v>
      </c>
      <c r="O199" s="100">
        <f t="shared" si="10"/>
        <v>7760</v>
      </c>
    </row>
    <row r="200" spans="1:15" s="16" customFormat="1" ht="150">
      <c r="A200" s="12">
        <v>195</v>
      </c>
      <c r="B200" s="12" t="s">
        <v>398</v>
      </c>
      <c r="C200" s="12" t="s">
        <v>580</v>
      </c>
      <c r="D200" s="89" t="s">
        <v>399</v>
      </c>
      <c r="E200" s="12">
        <v>5000</v>
      </c>
      <c r="F200" s="12" t="s">
        <v>23</v>
      </c>
      <c r="G200" s="92">
        <v>2.04</v>
      </c>
      <c r="H200" s="14">
        <v>2</v>
      </c>
      <c r="I200" s="14">
        <v>2.0499999999999998</v>
      </c>
      <c r="J200" s="14">
        <v>2.1800000000000002</v>
      </c>
      <c r="K200" s="14"/>
      <c r="L200" s="18"/>
      <c r="M200" s="18"/>
      <c r="N200" s="100">
        <f t="shared" si="9"/>
        <v>2.06</v>
      </c>
      <c r="O200" s="100">
        <f t="shared" si="10"/>
        <v>10300</v>
      </c>
    </row>
    <row r="201" spans="1:15" s="16" customFormat="1" ht="150">
      <c r="A201" s="12">
        <v>196</v>
      </c>
      <c r="B201" s="12" t="s">
        <v>400</v>
      </c>
      <c r="C201" s="12" t="s">
        <v>580</v>
      </c>
      <c r="D201" s="89" t="s">
        <v>401</v>
      </c>
      <c r="E201" s="12">
        <v>6000</v>
      </c>
      <c r="F201" s="12" t="s">
        <v>23</v>
      </c>
      <c r="G201" s="92">
        <v>1.99</v>
      </c>
      <c r="H201" s="14">
        <v>2</v>
      </c>
      <c r="I201" s="14">
        <v>2.15</v>
      </c>
      <c r="J201" s="14">
        <v>2.62</v>
      </c>
      <c r="K201" s="14"/>
      <c r="L201" s="18"/>
      <c r="M201" s="18"/>
      <c r="N201" s="100">
        <f t="shared" si="9"/>
        <v>2.19</v>
      </c>
      <c r="O201" s="100">
        <f t="shared" si="10"/>
        <v>13140</v>
      </c>
    </row>
    <row r="202" spans="1:15" s="16" customFormat="1" ht="150">
      <c r="A202" s="12">
        <v>197</v>
      </c>
      <c r="B202" s="12" t="s">
        <v>402</v>
      </c>
      <c r="C202" s="12" t="s">
        <v>580</v>
      </c>
      <c r="D202" s="89" t="s">
        <v>403</v>
      </c>
      <c r="E202" s="12">
        <v>100</v>
      </c>
      <c r="F202" s="12" t="s">
        <v>23</v>
      </c>
      <c r="G202" s="92">
        <v>0.54</v>
      </c>
      <c r="H202" s="14">
        <v>0.97</v>
      </c>
      <c r="I202" s="14">
        <v>0.8</v>
      </c>
      <c r="J202" s="14">
        <v>0.89</v>
      </c>
      <c r="K202" s="14">
        <v>0.94</v>
      </c>
      <c r="L202" s="18"/>
      <c r="M202" s="18"/>
      <c r="N202" s="100">
        <f t="shared" si="9"/>
        <v>0.82</v>
      </c>
      <c r="O202" s="100">
        <f t="shared" si="10"/>
        <v>82</v>
      </c>
    </row>
    <row r="203" spans="1:15" s="16" customFormat="1" ht="150">
      <c r="A203" s="12">
        <v>198</v>
      </c>
      <c r="B203" s="12" t="s">
        <v>404</v>
      </c>
      <c r="C203" s="12" t="s">
        <v>580</v>
      </c>
      <c r="D203" s="89" t="s">
        <v>405</v>
      </c>
      <c r="E203" s="12">
        <v>100</v>
      </c>
      <c r="F203" s="12" t="s">
        <v>23</v>
      </c>
      <c r="G203" s="92">
        <v>0.61</v>
      </c>
      <c r="H203" s="14">
        <v>0.54</v>
      </c>
      <c r="I203" s="14">
        <v>0.63</v>
      </c>
      <c r="J203" s="14">
        <v>0.82</v>
      </c>
      <c r="K203" s="14"/>
      <c r="L203" s="18"/>
      <c r="M203" s="18"/>
      <c r="N203" s="100">
        <f t="shared" si="9"/>
        <v>0.65</v>
      </c>
      <c r="O203" s="100">
        <f t="shared" si="10"/>
        <v>65</v>
      </c>
    </row>
    <row r="204" spans="1:15" s="16" customFormat="1" ht="150">
      <c r="A204" s="12">
        <v>199</v>
      </c>
      <c r="B204" s="12" t="s">
        <v>406</v>
      </c>
      <c r="C204" s="12" t="s">
        <v>580</v>
      </c>
      <c r="D204" s="89" t="s">
        <v>407</v>
      </c>
      <c r="E204" s="12">
        <v>100</v>
      </c>
      <c r="F204" s="12" t="s">
        <v>23</v>
      </c>
      <c r="G204" s="92">
        <v>0.68</v>
      </c>
      <c r="H204" s="14">
        <v>0.56000000000000005</v>
      </c>
      <c r="I204" s="14">
        <v>0.76</v>
      </c>
      <c r="J204" s="14">
        <v>0.77</v>
      </c>
      <c r="K204" s="14"/>
      <c r="L204" s="18"/>
      <c r="M204" s="18"/>
      <c r="N204" s="100">
        <f t="shared" si="9"/>
        <v>0.69</v>
      </c>
      <c r="O204" s="100">
        <f t="shared" si="10"/>
        <v>69</v>
      </c>
    </row>
    <row r="205" spans="1:15" s="16" customFormat="1" ht="150">
      <c r="A205" s="12">
        <v>200</v>
      </c>
      <c r="B205" s="12" t="s">
        <v>408</v>
      </c>
      <c r="C205" s="12" t="s">
        <v>580</v>
      </c>
      <c r="D205" s="89" t="s">
        <v>409</v>
      </c>
      <c r="E205" s="12">
        <v>100</v>
      </c>
      <c r="F205" s="12" t="s">
        <v>23</v>
      </c>
      <c r="G205" s="92">
        <v>0.79</v>
      </c>
      <c r="H205" s="14">
        <v>0.65</v>
      </c>
      <c r="I205" s="14">
        <v>0.92</v>
      </c>
      <c r="J205" s="14">
        <v>0.93</v>
      </c>
      <c r="K205" s="14">
        <v>1</v>
      </c>
      <c r="L205" s="18"/>
      <c r="M205" s="18"/>
      <c r="N205" s="100">
        <f t="shared" ref="N205:N236" si="11">TRUNC(AVERAGE(G205:L205),2)</f>
        <v>0.85</v>
      </c>
      <c r="O205" s="100">
        <f t="shared" si="10"/>
        <v>85</v>
      </c>
    </row>
    <row r="206" spans="1:15" s="16" customFormat="1" ht="150">
      <c r="A206" s="12">
        <v>201</v>
      </c>
      <c r="B206" s="12" t="s">
        <v>410</v>
      </c>
      <c r="C206" s="12" t="s">
        <v>580</v>
      </c>
      <c r="D206" s="89" t="s">
        <v>411</v>
      </c>
      <c r="E206" s="12">
        <v>100</v>
      </c>
      <c r="F206" s="12" t="s">
        <v>23</v>
      </c>
      <c r="G206" s="92">
        <v>0.73</v>
      </c>
      <c r="H206" s="14">
        <v>0.57999999999999996</v>
      </c>
      <c r="I206" s="14">
        <v>0.78</v>
      </c>
      <c r="J206" s="14">
        <v>0.92</v>
      </c>
      <c r="K206" s="14"/>
      <c r="L206" s="18"/>
      <c r="M206" s="18"/>
      <c r="N206" s="100">
        <f t="shared" si="11"/>
        <v>0.75</v>
      </c>
      <c r="O206" s="100">
        <f t="shared" si="10"/>
        <v>75</v>
      </c>
    </row>
    <row r="207" spans="1:15" s="16" customFormat="1" ht="150">
      <c r="A207" s="12">
        <v>202</v>
      </c>
      <c r="B207" s="12" t="s">
        <v>412</v>
      </c>
      <c r="C207" s="12" t="s">
        <v>580</v>
      </c>
      <c r="D207" s="89" t="s">
        <v>413</v>
      </c>
      <c r="E207" s="12">
        <v>100</v>
      </c>
      <c r="F207" s="12" t="s">
        <v>23</v>
      </c>
      <c r="G207" s="92">
        <v>1.18</v>
      </c>
      <c r="H207" s="14">
        <v>0.57999999999999996</v>
      </c>
      <c r="I207" s="14">
        <v>0.82</v>
      </c>
      <c r="J207" s="14">
        <v>1.04</v>
      </c>
      <c r="K207" s="14"/>
      <c r="L207" s="18"/>
      <c r="M207" s="18"/>
      <c r="N207" s="100">
        <f t="shared" si="11"/>
        <v>0.9</v>
      </c>
      <c r="O207" s="100">
        <f t="shared" si="10"/>
        <v>90</v>
      </c>
    </row>
    <row r="208" spans="1:15" s="16" customFormat="1" ht="150">
      <c r="A208" s="12">
        <v>203</v>
      </c>
      <c r="B208" s="12" t="s">
        <v>414</v>
      </c>
      <c r="C208" s="12" t="s">
        <v>580</v>
      </c>
      <c r="D208" s="89" t="s">
        <v>415</v>
      </c>
      <c r="E208" s="12">
        <v>100</v>
      </c>
      <c r="F208" s="12" t="s">
        <v>23</v>
      </c>
      <c r="G208" s="92">
        <v>0.9</v>
      </c>
      <c r="H208" s="14">
        <v>0.64</v>
      </c>
      <c r="I208" s="14">
        <v>0.75</v>
      </c>
      <c r="J208" s="14">
        <v>0.75</v>
      </c>
      <c r="K208" s="14"/>
      <c r="L208" s="18"/>
      <c r="M208" s="18"/>
      <c r="N208" s="100">
        <f t="shared" si="11"/>
        <v>0.76</v>
      </c>
      <c r="O208" s="100">
        <f t="shared" si="10"/>
        <v>76</v>
      </c>
    </row>
    <row r="209" spans="1:15" s="16" customFormat="1" ht="150">
      <c r="A209" s="12">
        <v>204</v>
      </c>
      <c r="B209" s="12" t="s">
        <v>416</v>
      </c>
      <c r="C209" s="12" t="s">
        <v>580</v>
      </c>
      <c r="D209" s="89" t="s">
        <v>417</v>
      </c>
      <c r="E209" s="12">
        <v>100</v>
      </c>
      <c r="F209" s="12" t="s">
        <v>23</v>
      </c>
      <c r="G209" s="92">
        <v>0.93</v>
      </c>
      <c r="H209" s="14">
        <v>0.78</v>
      </c>
      <c r="I209" s="14">
        <v>0.9</v>
      </c>
      <c r="J209" s="14">
        <v>1</v>
      </c>
      <c r="K209" s="14"/>
      <c r="L209" s="18"/>
      <c r="M209" s="18"/>
      <c r="N209" s="100">
        <f t="shared" si="11"/>
        <v>0.9</v>
      </c>
      <c r="O209" s="100">
        <f t="shared" si="10"/>
        <v>90</v>
      </c>
    </row>
    <row r="210" spans="1:15" s="16" customFormat="1" ht="165">
      <c r="A210" s="12">
        <v>205</v>
      </c>
      <c r="B210" s="12" t="s">
        <v>418</v>
      </c>
      <c r="C210" s="12" t="s">
        <v>580</v>
      </c>
      <c r="D210" s="89" t="s">
        <v>419</v>
      </c>
      <c r="E210" s="12">
        <v>100</v>
      </c>
      <c r="F210" s="12" t="s">
        <v>23</v>
      </c>
      <c r="G210" s="92">
        <v>0.74</v>
      </c>
      <c r="H210" s="14">
        <v>0.64</v>
      </c>
      <c r="I210" s="14">
        <v>0.65</v>
      </c>
      <c r="J210" s="14">
        <v>0.67</v>
      </c>
      <c r="K210" s="14"/>
      <c r="L210" s="18"/>
      <c r="M210" s="18"/>
      <c r="N210" s="100">
        <f t="shared" si="11"/>
        <v>0.67</v>
      </c>
      <c r="O210" s="100">
        <f t="shared" si="10"/>
        <v>67</v>
      </c>
    </row>
    <row r="211" spans="1:15" s="16" customFormat="1" ht="165">
      <c r="A211" s="12">
        <v>206</v>
      </c>
      <c r="B211" s="12" t="s">
        <v>420</v>
      </c>
      <c r="C211" s="12" t="s">
        <v>580</v>
      </c>
      <c r="D211" s="89" t="s">
        <v>421</v>
      </c>
      <c r="E211" s="12">
        <v>200</v>
      </c>
      <c r="F211" s="12" t="s">
        <v>23</v>
      </c>
      <c r="G211" s="92">
        <v>0.78</v>
      </c>
      <c r="H211" s="14">
        <v>0.56999999999999995</v>
      </c>
      <c r="I211" s="14">
        <v>0.8</v>
      </c>
      <c r="J211" s="14">
        <v>0.82</v>
      </c>
      <c r="K211" s="14"/>
      <c r="L211" s="18"/>
      <c r="M211" s="18"/>
      <c r="N211" s="100">
        <f t="shared" si="11"/>
        <v>0.74</v>
      </c>
      <c r="O211" s="100">
        <f t="shared" si="10"/>
        <v>148</v>
      </c>
    </row>
    <row r="212" spans="1:15" s="16" customFormat="1" ht="165">
      <c r="A212" s="12">
        <v>207</v>
      </c>
      <c r="B212" s="12" t="s">
        <v>422</v>
      </c>
      <c r="C212" s="12" t="s">
        <v>580</v>
      </c>
      <c r="D212" s="89" t="s">
        <v>423</v>
      </c>
      <c r="E212" s="12">
        <v>200</v>
      </c>
      <c r="F212" s="12" t="s">
        <v>23</v>
      </c>
      <c r="G212" s="92">
        <v>0.65</v>
      </c>
      <c r="H212" s="14">
        <v>1.1499999999999999</v>
      </c>
      <c r="I212" s="14">
        <v>1.23</v>
      </c>
      <c r="J212" s="14">
        <v>1.39</v>
      </c>
      <c r="K212" s="14">
        <v>1.5</v>
      </c>
      <c r="L212" s="18"/>
      <c r="M212" s="18"/>
      <c r="N212" s="100">
        <f t="shared" si="11"/>
        <v>1.18</v>
      </c>
      <c r="O212" s="100">
        <f t="shared" si="10"/>
        <v>236</v>
      </c>
    </row>
    <row r="213" spans="1:15" s="16" customFormat="1" ht="165">
      <c r="A213" s="12">
        <v>208</v>
      </c>
      <c r="B213" s="12" t="s">
        <v>424</v>
      </c>
      <c r="C213" s="12" t="s">
        <v>580</v>
      </c>
      <c r="D213" s="89" t="s">
        <v>425</v>
      </c>
      <c r="E213" s="12">
        <v>200</v>
      </c>
      <c r="F213" s="12" t="s">
        <v>23</v>
      </c>
      <c r="G213" s="92">
        <v>0.5</v>
      </c>
      <c r="H213" s="14">
        <v>0.65</v>
      </c>
      <c r="I213" s="14">
        <v>0.78</v>
      </c>
      <c r="J213" s="14">
        <v>0.92</v>
      </c>
      <c r="K213" s="14">
        <v>0.93</v>
      </c>
      <c r="L213" s="18">
        <v>1.18</v>
      </c>
      <c r="M213" s="18"/>
      <c r="N213" s="100">
        <f t="shared" si="11"/>
        <v>0.82</v>
      </c>
      <c r="O213" s="100">
        <f t="shared" si="10"/>
        <v>164</v>
      </c>
    </row>
    <row r="214" spans="1:15" s="16" customFormat="1" ht="165">
      <c r="A214" s="12">
        <v>209</v>
      </c>
      <c r="B214" s="12" t="s">
        <v>426</v>
      </c>
      <c r="C214" s="12" t="s">
        <v>580</v>
      </c>
      <c r="D214" s="89" t="s">
        <v>427</v>
      </c>
      <c r="E214" s="12">
        <v>200</v>
      </c>
      <c r="F214" s="12" t="s">
        <v>23</v>
      </c>
      <c r="G214" s="92">
        <v>0.55000000000000004</v>
      </c>
      <c r="H214" s="14">
        <v>0.86</v>
      </c>
      <c r="I214" s="14">
        <v>0.93</v>
      </c>
      <c r="J214" s="14">
        <v>1.2</v>
      </c>
      <c r="K214" s="14">
        <v>1.39</v>
      </c>
      <c r="L214" s="18"/>
      <c r="M214" s="18"/>
      <c r="N214" s="100">
        <f t="shared" si="11"/>
        <v>0.98</v>
      </c>
      <c r="O214" s="100">
        <f t="shared" si="10"/>
        <v>196</v>
      </c>
    </row>
    <row r="215" spans="1:15" s="16" customFormat="1" ht="165">
      <c r="A215" s="12">
        <v>210</v>
      </c>
      <c r="B215" s="12" t="s">
        <v>428</v>
      </c>
      <c r="C215" s="12" t="s">
        <v>580</v>
      </c>
      <c r="D215" s="89" t="s">
        <v>429</v>
      </c>
      <c r="E215" s="12">
        <v>200</v>
      </c>
      <c r="F215" s="12" t="s">
        <v>23</v>
      </c>
      <c r="G215" s="92">
        <v>0.59</v>
      </c>
      <c r="H215" s="14">
        <v>0.96</v>
      </c>
      <c r="I215" s="14">
        <v>1.01</v>
      </c>
      <c r="J215" s="14">
        <v>1.31</v>
      </c>
      <c r="K215" s="14">
        <v>1.58</v>
      </c>
      <c r="L215" s="18"/>
      <c r="M215" s="18"/>
      <c r="N215" s="100">
        <f t="shared" si="11"/>
        <v>1.0900000000000001</v>
      </c>
      <c r="O215" s="100">
        <f t="shared" si="10"/>
        <v>218.00000000000003</v>
      </c>
    </row>
    <row r="216" spans="1:15" s="16" customFormat="1" ht="165">
      <c r="A216" s="12">
        <v>211</v>
      </c>
      <c r="B216" s="12" t="s">
        <v>430</v>
      </c>
      <c r="C216" s="12" t="s">
        <v>580</v>
      </c>
      <c r="D216" s="89" t="s">
        <v>431</v>
      </c>
      <c r="E216" s="12">
        <v>200</v>
      </c>
      <c r="F216" s="12" t="s">
        <v>23</v>
      </c>
      <c r="G216" s="92">
        <v>1.22</v>
      </c>
      <c r="H216" s="14">
        <v>1.06</v>
      </c>
      <c r="I216" s="14">
        <v>1.33</v>
      </c>
      <c r="J216" s="14">
        <v>1.8</v>
      </c>
      <c r="K216" s="14"/>
      <c r="L216" s="18"/>
      <c r="M216" s="18"/>
      <c r="N216" s="100">
        <f t="shared" si="11"/>
        <v>1.35</v>
      </c>
      <c r="O216" s="100">
        <f t="shared" si="10"/>
        <v>270</v>
      </c>
    </row>
    <row r="217" spans="1:15" s="16" customFormat="1" ht="165">
      <c r="A217" s="12">
        <v>212</v>
      </c>
      <c r="B217" s="12" t="s">
        <v>432</v>
      </c>
      <c r="C217" s="12" t="s">
        <v>580</v>
      </c>
      <c r="D217" s="89" t="s">
        <v>433</v>
      </c>
      <c r="E217" s="12">
        <v>200</v>
      </c>
      <c r="F217" s="12" t="s">
        <v>23</v>
      </c>
      <c r="G217" s="92">
        <v>0.6</v>
      </c>
      <c r="H217" s="14">
        <v>1.06</v>
      </c>
      <c r="I217" s="14">
        <v>1.18</v>
      </c>
      <c r="J217" s="14">
        <v>1.46</v>
      </c>
      <c r="K217" s="14">
        <v>1.95</v>
      </c>
      <c r="L217" s="18"/>
      <c r="M217" s="18"/>
      <c r="N217" s="100">
        <f t="shared" si="11"/>
        <v>1.25</v>
      </c>
      <c r="O217" s="100">
        <f t="shared" si="10"/>
        <v>250</v>
      </c>
    </row>
    <row r="218" spans="1:15" s="16" customFormat="1" ht="150">
      <c r="A218" s="12">
        <v>213</v>
      </c>
      <c r="B218" s="12" t="s">
        <v>434</v>
      </c>
      <c r="C218" s="12" t="s">
        <v>580</v>
      </c>
      <c r="D218" s="89" t="s">
        <v>435</v>
      </c>
      <c r="E218" s="12">
        <v>200</v>
      </c>
      <c r="F218" s="12" t="s">
        <v>23</v>
      </c>
      <c r="G218" s="92">
        <v>1.26</v>
      </c>
      <c r="H218" s="14">
        <v>1.22</v>
      </c>
      <c r="I218" s="14">
        <v>1.38</v>
      </c>
      <c r="J218" s="14">
        <v>1.61</v>
      </c>
      <c r="K218" s="14"/>
      <c r="L218" s="18"/>
      <c r="M218" s="18"/>
      <c r="N218" s="100">
        <f t="shared" si="11"/>
        <v>1.36</v>
      </c>
      <c r="O218" s="100">
        <f t="shared" si="10"/>
        <v>272</v>
      </c>
    </row>
    <row r="219" spans="1:15" s="16" customFormat="1" ht="150">
      <c r="A219" s="12">
        <v>214</v>
      </c>
      <c r="B219" s="12" t="s">
        <v>436</v>
      </c>
      <c r="C219" s="12" t="s">
        <v>580</v>
      </c>
      <c r="D219" s="89" t="s">
        <v>437</v>
      </c>
      <c r="E219" s="12">
        <v>200</v>
      </c>
      <c r="F219" s="12" t="s">
        <v>23</v>
      </c>
      <c r="G219" s="92">
        <v>1.43</v>
      </c>
      <c r="H219" s="14">
        <v>1.25</v>
      </c>
      <c r="I219" s="14">
        <v>1.28</v>
      </c>
      <c r="J219" s="14">
        <v>1.29</v>
      </c>
      <c r="K219" s="14"/>
      <c r="L219" s="18"/>
      <c r="M219" s="18"/>
      <c r="N219" s="100">
        <f t="shared" si="11"/>
        <v>1.31</v>
      </c>
      <c r="O219" s="100">
        <f t="shared" si="10"/>
        <v>262</v>
      </c>
    </row>
    <row r="220" spans="1:15" s="16" customFormat="1" ht="150">
      <c r="A220" s="12">
        <v>215</v>
      </c>
      <c r="B220" s="12" t="s">
        <v>438</v>
      </c>
      <c r="C220" s="12" t="s">
        <v>580</v>
      </c>
      <c r="D220" s="89" t="s">
        <v>439</v>
      </c>
      <c r="E220" s="12">
        <v>8000</v>
      </c>
      <c r="F220" s="12" t="s">
        <v>23</v>
      </c>
      <c r="G220" s="92">
        <v>0.49</v>
      </c>
      <c r="H220" s="14">
        <v>0.59</v>
      </c>
      <c r="I220" s="14">
        <v>0.6</v>
      </c>
      <c r="J220" s="14">
        <v>0.6</v>
      </c>
      <c r="K220" s="14"/>
      <c r="L220" s="18"/>
      <c r="M220" s="18"/>
      <c r="N220" s="100">
        <f t="shared" si="11"/>
        <v>0.56999999999999995</v>
      </c>
      <c r="O220" s="100">
        <f t="shared" si="10"/>
        <v>4560</v>
      </c>
    </row>
    <row r="221" spans="1:15" s="16" customFormat="1" ht="150">
      <c r="A221" s="12">
        <v>216</v>
      </c>
      <c r="B221" s="12" t="s">
        <v>440</v>
      </c>
      <c r="C221" s="12" t="s">
        <v>580</v>
      </c>
      <c r="D221" s="89" t="s">
        <v>441</v>
      </c>
      <c r="E221" s="12">
        <v>150</v>
      </c>
      <c r="F221" s="12" t="s">
        <v>23</v>
      </c>
      <c r="G221" s="92">
        <v>0.73</v>
      </c>
      <c r="H221" s="14">
        <v>0.64</v>
      </c>
      <c r="I221" s="14">
        <v>0.71</v>
      </c>
      <c r="J221" s="14">
        <v>1.19</v>
      </c>
      <c r="K221" s="14"/>
      <c r="L221" s="18"/>
      <c r="M221" s="18"/>
      <c r="N221" s="100">
        <f t="shared" si="11"/>
        <v>0.81</v>
      </c>
      <c r="O221" s="100">
        <f t="shared" si="10"/>
        <v>121.50000000000001</v>
      </c>
    </row>
    <row r="222" spans="1:15" s="19" customFormat="1" ht="31.5">
      <c r="A222" s="12">
        <v>217</v>
      </c>
      <c r="B222" s="12" t="s">
        <v>442</v>
      </c>
      <c r="C222" s="12" t="s">
        <v>580</v>
      </c>
      <c r="D222" s="89" t="s">
        <v>443</v>
      </c>
      <c r="E222" s="12">
        <v>7</v>
      </c>
      <c r="F222" s="12" t="s">
        <v>23</v>
      </c>
      <c r="G222" s="13"/>
      <c r="H222" s="14">
        <v>31.58</v>
      </c>
      <c r="I222" s="14">
        <v>34.299999999999997</v>
      </c>
      <c r="J222" s="14">
        <v>29.38</v>
      </c>
      <c r="K222" s="14"/>
      <c r="L222" s="18"/>
      <c r="M222" s="18"/>
      <c r="N222" s="100">
        <f t="shared" si="11"/>
        <v>31.75</v>
      </c>
      <c r="O222" s="100">
        <f t="shared" si="10"/>
        <v>222.25</v>
      </c>
    </row>
    <row r="223" spans="1:15" s="19" customFormat="1" ht="31.5">
      <c r="A223" s="12">
        <v>218</v>
      </c>
      <c r="B223" s="12" t="s">
        <v>444</v>
      </c>
      <c r="C223" s="12" t="s">
        <v>580</v>
      </c>
      <c r="D223" s="89" t="s">
        <v>445</v>
      </c>
      <c r="E223" s="12">
        <v>7</v>
      </c>
      <c r="F223" s="12" t="s">
        <v>23</v>
      </c>
      <c r="G223" s="13"/>
      <c r="H223" s="14">
        <v>83.35</v>
      </c>
      <c r="I223" s="14">
        <v>89.32</v>
      </c>
      <c r="J223" s="14">
        <v>99.44</v>
      </c>
      <c r="K223" s="14"/>
      <c r="L223" s="18"/>
      <c r="M223" s="18"/>
      <c r="N223" s="100">
        <f t="shared" si="11"/>
        <v>90.7</v>
      </c>
      <c r="O223" s="100">
        <f t="shared" si="10"/>
        <v>634.9</v>
      </c>
    </row>
    <row r="224" spans="1:15" s="16" customFormat="1" ht="165.75" customHeight="1">
      <c r="A224" s="12">
        <v>219</v>
      </c>
      <c r="B224" s="12" t="s">
        <v>446</v>
      </c>
      <c r="C224" s="12" t="s">
        <v>580</v>
      </c>
      <c r="D224" s="91" t="s">
        <v>447</v>
      </c>
      <c r="E224" s="12">
        <v>7</v>
      </c>
      <c r="F224" s="12" t="s">
        <v>23</v>
      </c>
      <c r="G224" s="92">
        <v>831.16</v>
      </c>
      <c r="H224" s="14">
        <v>563.38</v>
      </c>
      <c r="I224" s="14">
        <v>958</v>
      </c>
      <c r="J224" s="14"/>
      <c r="K224" s="14"/>
      <c r="L224" s="18"/>
      <c r="M224" s="18"/>
      <c r="N224" s="100">
        <f t="shared" si="11"/>
        <v>784.18</v>
      </c>
      <c r="O224" s="100">
        <f t="shared" si="10"/>
        <v>5489.2599999999993</v>
      </c>
    </row>
    <row r="225" spans="1:15" s="16" customFormat="1" ht="173.25">
      <c r="A225" s="12">
        <v>220</v>
      </c>
      <c r="B225" s="12" t="s">
        <v>448</v>
      </c>
      <c r="C225" s="12" t="s">
        <v>580</v>
      </c>
      <c r="D225" s="91" t="s">
        <v>449</v>
      </c>
      <c r="E225" s="12">
        <v>150</v>
      </c>
      <c r="F225" s="12" t="s">
        <v>23</v>
      </c>
      <c r="G225" s="92">
        <v>3.82</v>
      </c>
      <c r="H225" s="14">
        <v>2.36</v>
      </c>
      <c r="I225" s="14">
        <v>2.4300000000000002</v>
      </c>
      <c r="J225" s="14">
        <v>2.93</v>
      </c>
      <c r="K225" s="14"/>
      <c r="L225" s="18"/>
      <c r="M225" s="18"/>
      <c r="N225" s="100">
        <f t="shared" si="11"/>
        <v>2.88</v>
      </c>
      <c r="O225" s="100">
        <f t="shared" si="10"/>
        <v>432</v>
      </c>
    </row>
    <row r="226" spans="1:15" s="16" customFormat="1" ht="173.25">
      <c r="A226" s="12">
        <v>221</v>
      </c>
      <c r="B226" s="12" t="s">
        <v>388</v>
      </c>
      <c r="C226" s="12" t="s">
        <v>580</v>
      </c>
      <c r="D226" s="91" t="s">
        <v>389</v>
      </c>
      <c r="E226" s="12">
        <v>500</v>
      </c>
      <c r="F226" s="12" t="s">
        <v>23</v>
      </c>
      <c r="G226" s="92">
        <v>1.97</v>
      </c>
      <c r="H226" s="14">
        <v>0.5</v>
      </c>
      <c r="I226" s="14">
        <v>0.54</v>
      </c>
      <c r="J226" s="14">
        <v>0.59</v>
      </c>
      <c r="K226" s="14"/>
      <c r="L226" s="18"/>
      <c r="M226" s="18"/>
      <c r="N226" s="100">
        <f t="shared" si="11"/>
        <v>0.9</v>
      </c>
      <c r="O226" s="100">
        <f t="shared" si="10"/>
        <v>450</v>
      </c>
    </row>
    <row r="227" spans="1:15" s="16" customFormat="1" ht="173.25">
      <c r="A227" s="12">
        <v>222</v>
      </c>
      <c r="B227" s="12" t="s">
        <v>390</v>
      </c>
      <c r="C227" s="12" t="s">
        <v>580</v>
      </c>
      <c r="D227" s="91" t="s">
        <v>391</v>
      </c>
      <c r="E227" s="12">
        <v>500</v>
      </c>
      <c r="F227" s="12" t="s">
        <v>23</v>
      </c>
      <c r="G227" s="92">
        <v>2</v>
      </c>
      <c r="H227" s="14">
        <v>0.68</v>
      </c>
      <c r="I227" s="14">
        <v>0.71</v>
      </c>
      <c r="J227" s="14">
        <v>0.89</v>
      </c>
      <c r="K227" s="14"/>
      <c r="L227" s="18"/>
      <c r="M227" s="18"/>
      <c r="N227" s="100">
        <f t="shared" si="11"/>
        <v>1.07</v>
      </c>
      <c r="O227" s="100">
        <f t="shared" si="10"/>
        <v>535</v>
      </c>
    </row>
    <row r="228" spans="1:15" s="16" customFormat="1" ht="135">
      <c r="A228" s="12">
        <v>223</v>
      </c>
      <c r="B228" s="12" t="s">
        <v>450</v>
      </c>
      <c r="C228" s="12" t="s">
        <v>580</v>
      </c>
      <c r="D228" s="89" t="s">
        <v>451</v>
      </c>
      <c r="E228" s="12">
        <v>150</v>
      </c>
      <c r="F228" s="12" t="s">
        <v>23</v>
      </c>
      <c r="G228" s="92">
        <v>0.8</v>
      </c>
      <c r="H228" s="14">
        <v>1.03</v>
      </c>
      <c r="I228" s="14">
        <v>1.22</v>
      </c>
      <c r="J228" s="14">
        <v>1.97</v>
      </c>
      <c r="K228" s="14"/>
      <c r="L228" s="18"/>
      <c r="M228" s="18"/>
      <c r="N228" s="100">
        <f t="shared" si="11"/>
        <v>1.25</v>
      </c>
      <c r="O228" s="100">
        <f t="shared" si="10"/>
        <v>187.5</v>
      </c>
    </row>
    <row r="229" spans="1:15" s="16" customFormat="1" ht="135">
      <c r="A229" s="12">
        <v>224</v>
      </c>
      <c r="B229" s="12" t="s">
        <v>452</v>
      </c>
      <c r="C229" s="12" t="s">
        <v>580</v>
      </c>
      <c r="D229" s="89" t="s">
        <v>453</v>
      </c>
      <c r="E229" s="12">
        <v>300</v>
      </c>
      <c r="F229" s="12" t="s">
        <v>23</v>
      </c>
      <c r="G229" s="92">
        <v>0.59</v>
      </c>
      <c r="H229" s="14">
        <v>0.55000000000000004</v>
      </c>
      <c r="I229" s="14">
        <v>0.62</v>
      </c>
      <c r="J229" s="14">
        <v>0.66</v>
      </c>
      <c r="K229" s="14"/>
      <c r="L229" s="18"/>
      <c r="M229" s="18"/>
      <c r="N229" s="100">
        <f t="shared" si="11"/>
        <v>0.6</v>
      </c>
      <c r="O229" s="100">
        <f t="shared" si="10"/>
        <v>180</v>
      </c>
    </row>
    <row r="230" spans="1:15" s="16" customFormat="1" ht="135">
      <c r="A230" s="12">
        <v>225</v>
      </c>
      <c r="B230" s="12" t="s">
        <v>454</v>
      </c>
      <c r="C230" s="12" t="s">
        <v>580</v>
      </c>
      <c r="D230" s="89" t="s">
        <v>455</v>
      </c>
      <c r="E230" s="12">
        <v>1500</v>
      </c>
      <c r="F230" s="12" t="s">
        <v>23</v>
      </c>
      <c r="G230" s="92">
        <v>0.48</v>
      </c>
      <c r="H230" s="14">
        <v>0.56000000000000005</v>
      </c>
      <c r="I230" s="14">
        <v>0.8</v>
      </c>
      <c r="J230" s="14">
        <v>1.1599999999999999</v>
      </c>
      <c r="K230" s="14"/>
      <c r="L230" s="18"/>
      <c r="M230" s="18"/>
      <c r="N230" s="100">
        <f t="shared" si="11"/>
        <v>0.75</v>
      </c>
      <c r="O230" s="100">
        <f t="shared" si="10"/>
        <v>1125</v>
      </c>
    </row>
    <row r="231" spans="1:15" s="16" customFormat="1" ht="45">
      <c r="A231" s="12">
        <v>226</v>
      </c>
      <c r="B231" s="12" t="s">
        <v>456</v>
      </c>
      <c r="C231" s="12" t="s">
        <v>580</v>
      </c>
      <c r="D231" s="89" t="s">
        <v>457</v>
      </c>
      <c r="E231" s="12">
        <v>1500</v>
      </c>
      <c r="F231" s="12" t="s">
        <v>23</v>
      </c>
      <c r="G231" s="92">
        <v>7.3</v>
      </c>
      <c r="H231" s="14">
        <v>6.43</v>
      </c>
      <c r="I231" s="14">
        <v>3.2</v>
      </c>
      <c r="J231" s="14">
        <v>3.51</v>
      </c>
      <c r="K231" s="14"/>
      <c r="L231" s="18"/>
      <c r="M231" s="18"/>
      <c r="N231" s="100">
        <f t="shared" si="11"/>
        <v>5.1100000000000003</v>
      </c>
      <c r="O231" s="100">
        <f t="shared" si="10"/>
        <v>7665.0000000000009</v>
      </c>
    </row>
    <row r="232" spans="1:15" s="16" customFormat="1" ht="45">
      <c r="A232" s="12">
        <v>227</v>
      </c>
      <c r="B232" s="12" t="s">
        <v>458</v>
      </c>
      <c r="C232" s="12" t="s">
        <v>580</v>
      </c>
      <c r="D232" s="89" t="s">
        <v>459</v>
      </c>
      <c r="E232" s="12">
        <v>150</v>
      </c>
      <c r="F232" s="12" t="s">
        <v>23</v>
      </c>
      <c r="G232" s="92">
        <v>6.88</v>
      </c>
      <c r="H232" s="14">
        <v>6.85</v>
      </c>
      <c r="I232" s="14">
        <v>9.5</v>
      </c>
      <c r="J232" s="14"/>
      <c r="K232" s="14"/>
      <c r="L232" s="18"/>
      <c r="M232" s="18"/>
      <c r="N232" s="100">
        <f t="shared" si="11"/>
        <v>7.74</v>
      </c>
      <c r="O232" s="100">
        <f t="shared" si="10"/>
        <v>1161</v>
      </c>
    </row>
    <row r="233" spans="1:15" s="16" customFormat="1" ht="90">
      <c r="A233" s="12">
        <v>228</v>
      </c>
      <c r="B233" s="12" t="s">
        <v>460</v>
      </c>
      <c r="C233" s="12" t="s">
        <v>580</v>
      </c>
      <c r="D233" s="89" t="s">
        <v>461</v>
      </c>
      <c r="E233" s="12">
        <v>1800</v>
      </c>
      <c r="F233" s="12" t="s">
        <v>23</v>
      </c>
      <c r="G233" s="92">
        <v>26.38</v>
      </c>
      <c r="H233" s="14">
        <v>9.99</v>
      </c>
      <c r="I233" s="14">
        <v>10.4</v>
      </c>
      <c r="J233" s="14">
        <v>14</v>
      </c>
      <c r="K233" s="14"/>
      <c r="L233" s="18"/>
      <c r="M233" s="18"/>
      <c r="N233" s="100">
        <f t="shared" si="11"/>
        <v>15.19</v>
      </c>
      <c r="O233" s="100">
        <f t="shared" si="10"/>
        <v>27342</v>
      </c>
    </row>
    <row r="234" spans="1:15" s="16" customFormat="1" ht="75">
      <c r="A234" s="12">
        <v>229</v>
      </c>
      <c r="B234" s="12" t="s">
        <v>462</v>
      </c>
      <c r="C234" s="12" t="s">
        <v>580</v>
      </c>
      <c r="D234" s="89" t="s">
        <v>463</v>
      </c>
      <c r="E234" s="12">
        <v>600</v>
      </c>
      <c r="F234" s="12" t="s">
        <v>23</v>
      </c>
      <c r="G234" s="92">
        <v>63.17</v>
      </c>
      <c r="H234" s="14">
        <v>42</v>
      </c>
      <c r="I234" s="14">
        <v>40.5</v>
      </c>
      <c r="J234" s="14">
        <v>50</v>
      </c>
      <c r="K234" s="14">
        <v>56.48</v>
      </c>
      <c r="L234" s="18"/>
      <c r="M234" s="18"/>
      <c r="N234" s="100">
        <f t="shared" si="11"/>
        <v>50.43</v>
      </c>
      <c r="O234" s="100">
        <f t="shared" si="10"/>
        <v>30258</v>
      </c>
    </row>
    <row r="235" spans="1:15" s="16" customFormat="1" ht="94.5">
      <c r="A235" s="12">
        <v>230</v>
      </c>
      <c r="B235" s="12" t="s">
        <v>464</v>
      </c>
      <c r="C235" s="12" t="s">
        <v>580</v>
      </c>
      <c r="D235" s="91" t="s">
        <v>465</v>
      </c>
      <c r="E235" s="12">
        <v>3000</v>
      </c>
      <c r="F235" s="12" t="s">
        <v>23</v>
      </c>
      <c r="G235" s="92">
        <v>13.96</v>
      </c>
      <c r="H235" s="14">
        <v>12.75</v>
      </c>
      <c r="I235" s="14">
        <v>14.32</v>
      </c>
      <c r="J235" s="14"/>
      <c r="K235" s="14"/>
      <c r="L235" s="18"/>
      <c r="M235" s="18"/>
      <c r="N235" s="100">
        <f t="shared" si="11"/>
        <v>13.67</v>
      </c>
      <c r="O235" s="100">
        <f t="shared" si="10"/>
        <v>41010</v>
      </c>
    </row>
    <row r="236" spans="1:15" s="16" customFormat="1" ht="75">
      <c r="A236" s="12">
        <v>231</v>
      </c>
      <c r="B236" s="12" t="s">
        <v>466</v>
      </c>
      <c r="C236" s="12" t="s">
        <v>580</v>
      </c>
      <c r="D236" s="89" t="s">
        <v>467</v>
      </c>
      <c r="E236" s="12">
        <v>4000</v>
      </c>
      <c r="F236" s="12" t="s">
        <v>23</v>
      </c>
      <c r="G236" s="92">
        <v>0.54</v>
      </c>
      <c r="H236" s="14">
        <v>0.65</v>
      </c>
      <c r="I236" s="14">
        <v>0.8</v>
      </c>
      <c r="J236" s="14">
        <v>1.05</v>
      </c>
      <c r="K236" s="14"/>
      <c r="L236" s="18"/>
      <c r="M236" s="18"/>
      <c r="N236" s="100">
        <f t="shared" si="11"/>
        <v>0.76</v>
      </c>
      <c r="O236" s="100">
        <f t="shared" si="10"/>
        <v>3040</v>
      </c>
    </row>
    <row r="237" spans="1:15" s="16" customFormat="1" ht="120">
      <c r="A237" s="12">
        <v>232</v>
      </c>
      <c r="B237" s="12" t="s">
        <v>468</v>
      </c>
      <c r="C237" s="12" t="s">
        <v>580</v>
      </c>
      <c r="D237" s="89" t="s">
        <v>469</v>
      </c>
      <c r="E237" s="12">
        <v>5000</v>
      </c>
      <c r="F237" s="12" t="s">
        <v>204</v>
      </c>
      <c r="G237" s="92">
        <v>4.88</v>
      </c>
      <c r="H237" s="14">
        <v>5.3</v>
      </c>
      <c r="I237" s="14">
        <v>5.49</v>
      </c>
      <c r="J237" s="14">
        <v>5.5</v>
      </c>
      <c r="K237" s="14"/>
      <c r="L237" s="18"/>
      <c r="M237" s="18"/>
      <c r="N237" s="100">
        <f t="shared" ref="N237:N261" si="12">TRUNC(AVERAGE(G237:L237),2)</f>
        <v>5.29</v>
      </c>
      <c r="O237" s="100">
        <f t="shared" si="10"/>
        <v>26450</v>
      </c>
    </row>
    <row r="238" spans="1:15" s="16" customFormat="1" ht="135">
      <c r="A238" s="12">
        <v>233</v>
      </c>
      <c r="B238" s="12" t="s">
        <v>470</v>
      </c>
      <c r="C238" s="12" t="s">
        <v>580</v>
      </c>
      <c r="D238" s="89" t="s">
        <v>471</v>
      </c>
      <c r="E238" s="12">
        <v>150</v>
      </c>
      <c r="F238" s="12" t="s">
        <v>23</v>
      </c>
      <c r="G238" s="92">
        <v>14.66</v>
      </c>
      <c r="H238" s="14">
        <v>3.5</v>
      </c>
      <c r="I238" s="14">
        <v>3.6</v>
      </c>
      <c r="J238" s="14">
        <v>4.55</v>
      </c>
      <c r="K238" s="14"/>
      <c r="L238" s="18"/>
      <c r="M238" s="18"/>
      <c r="N238" s="100">
        <f t="shared" si="12"/>
        <v>6.57</v>
      </c>
      <c r="O238" s="100">
        <f t="shared" si="10"/>
        <v>985.5</v>
      </c>
    </row>
    <row r="239" spans="1:15" s="16" customFormat="1" ht="120">
      <c r="A239" s="12">
        <v>234</v>
      </c>
      <c r="B239" s="12" t="s">
        <v>472</v>
      </c>
      <c r="C239" s="12" t="s">
        <v>580</v>
      </c>
      <c r="D239" s="89" t="s">
        <v>473</v>
      </c>
      <c r="E239" s="12">
        <v>150</v>
      </c>
      <c r="F239" s="12" t="s">
        <v>23</v>
      </c>
      <c r="G239" s="92">
        <v>6</v>
      </c>
      <c r="H239" s="14">
        <v>5.51</v>
      </c>
      <c r="I239" s="14">
        <v>4.9800000000000004</v>
      </c>
      <c r="J239" s="14">
        <v>5.22</v>
      </c>
      <c r="K239" s="14">
        <v>6</v>
      </c>
      <c r="L239" s="18"/>
      <c r="M239" s="18"/>
      <c r="N239" s="100">
        <f t="shared" si="12"/>
        <v>5.54</v>
      </c>
      <c r="O239" s="100">
        <f t="shared" si="10"/>
        <v>831</v>
      </c>
    </row>
    <row r="240" spans="1:15" s="16" customFormat="1" ht="120">
      <c r="A240" s="12">
        <v>235</v>
      </c>
      <c r="B240" s="12" t="s">
        <v>474</v>
      </c>
      <c r="C240" s="12" t="s">
        <v>580</v>
      </c>
      <c r="D240" s="89" t="s">
        <v>475</v>
      </c>
      <c r="E240" s="12">
        <v>150</v>
      </c>
      <c r="F240" s="12" t="s">
        <v>23</v>
      </c>
      <c r="G240" s="92">
        <v>6</v>
      </c>
      <c r="H240" s="14">
        <v>4.2300000000000004</v>
      </c>
      <c r="I240" s="14">
        <v>4.55</v>
      </c>
      <c r="J240" s="14">
        <v>4.5599999999999996</v>
      </c>
      <c r="K240" s="14"/>
      <c r="L240" s="18"/>
      <c r="M240" s="18"/>
      <c r="N240" s="100">
        <f t="shared" si="12"/>
        <v>4.83</v>
      </c>
      <c r="O240" s="100">
        <f t="shared" si="10"/>
        <v>724.5</v>
      </c>
    </row>
    <row r="241" spans="1:15" s="16" customFormat="1" ht="120">
      <c r="A241" s="12">
        <v>236</v>
      </c>
      <c r="B241" s="12" t="s">
        <v>476</v>
      </c>
      <c r="C241" s="12" t="s">
        <v>580</v>
      </c>
      <c r="D241" s="89" t="s">
        <v>477</v>
      </c>
      <c r="E241" s="12">
        <v>200</v>
      </c>
      <c r="F241" s="12" t="s">
        <v>23</v>
      </c>
      <c r="G241" s="92">
        <v>6.4</v>
      </c>
      <c r="H241" s="14">
        <v>6.05</v>
      </c>
      <c r="I241" s="14">
        <v>6.09</v>
      </c>
      <c r="J241" s="14">
        <v>6.47</v>
      </c>
      <c r="K241" s="14"/>
      <c r="L241" s="18"/>
      <c r="M241" s="18"/>
      <c r="N241" s="100">
        <f t="shared" si="12"/>
        <v>6.25</v>
      </c>
      <c r="O241" s="100">
        <f t="shared" si="10"/>
        <v>1250</v>
      </c>
    </row>
    <row r="242" spans="1:15" s="16" customFormat="1" ht="150">
      <c r="A242" s="12">
        <v>237</v>
      </c>
      <c r="B242" s="12" t="s">
        <v>478</v>
      </c>
      <c r="C242" s="12" t="s">
        <v>580</v>
      </c>
      <c r="D242" s="89" t="s">
        <v>479</v>
      </c>
      <c r="E242" s="12">
        <v>150</v>
      </c>
      <c r="F242" s="12" t="s">
        <v>23</v>
      </c>
      <c r="G242" s="92">
        <v>5.7</v>
      </c>
      <c r="H242" s="14">
        <v>4.55</v>
      </c>
      <c r="I242" s="14">
        <v>4.59</v>
      </c>
      <c r="J242" s="14">
        <v>5.27</v>
      </c>
      <c r="K242" s="14"/>
      <c r="L242" s="18"/>
      <c r="M242" s="18"/>
      <c r="N242" s="100">
        <f t="shared" si="12"/>
        <v>5.0199999999999996</v>
      </c>
      <c r="O242" s="100">
        <f t="shared" si="10"/>
        <v>752.99999999999989</v>
      </c>
    </row>
    <row r="243" spans="1:15" s="16" customFormat="1" ht="150">
      <c r="A243" s="12">
        <v>238</v>
      </c>
      <c r="B243" s="12" t="s">
        <v>480</v>
      </c>
      <c r="C243" s="12" t="s">
        <v>580</v>
      </c>
      <c r="D243" s="89" t="s">
        <v>481</v>
      </c>
      <c r="E243" s="12">
        <v>300</v>
      </c>
      <c r="F243" s="12" t="s">
        <v>23</v>
      </c>
      <c r="G243" s="92">
        <v>5.7</v>
      </c>
      <c r="H243" s="14">
        <v>2.34</v>
      </c>
      <c r="I243" s="14">
        <v>2.4700000000000002</v>
      </c>
      <c r="J243" s="14">
        <v>2.64</v>
      </c>
      <c r="K243" s="14"/>
      <c r="L243" s="18"/>
      <c r="M243" s="18"/>
      <c r="N243" s="100">
        <f t="shared" si="12"/>
        <v>3.28</v>
      </c>
      <c r="O243" s="100">
        <f t="shared" si="10"/>
        <v>983.99999999999989</v>
      </c>
    </row>
    <row r="244" spans="1:15" s="16" customFormat="1" ht="120">
      <c r="A244" s="12">
        <v>239</v>
      </c>
      <c r="B244" s="12" t="s">
        <v>482</v>
      </c>
      <c r="C244" s="12" t="s">
        <v>580</v>
      </c>
      <c r="D244" s="89" t="s">
        <v>483</v>
      </c>
      <c r="E244" s="12">
        <v>300</v>
      </c>
      <c r="F244" s="12" t="s">
        <v>23</v>
      </c>
      <c r="G244" s="92">
        <v>3.88</v>
      </c>
      <c r="H244" s="14">
        <v>3.13</v>
      </c>
      <c r="I244" s="14">
        <v>3.28</v>
      </c>
      <c r="J244" s="14">
        <v>3.54</v>
      </c>
      <c r="K244" s="14"/>
      <c r="L244" s="18"/>
      <c r="M244" s="18"/>
      <c r="N244" s="100">
        <f t="shared" si="12"/>
        <v>3.45</v>
      </c>
      <c r="O244" s="100">
        <f t="shared" si="10"/>
        <v>1035</v>
      </c>
    </row>
    <row r="245" spans="1:15" s="16" customFormat="1" ht="150">
      <c r="A245" s="12">
        <v>240</v>
      </c>
      <c r="B245" s="12" t="s">
        <v>484</v>
      </c>
      <c r="C245" s="12" t="s">
        <v>580</v>
      </c>
      <c r="D245" s="89" t="s">
        <v>485</v>
      </c>
      <c r="E245" s="12">
        <v>300</v>
      </c>
      <c r="F245" s="12" t="s">
        <v>23</v>
      </c>
      <c r="G245" s="92">
        <v>4.0999999999999996</v>
      </c>
      <c r="H245" s="14">
        <v>2.95</v>
      </c>
      <c r="I245" s="14">
        <v>3.13</v>
      </c>
      <c r="J245" s="14">
        <v>3.5</v>
      </c>
      <c r="K245" s="14"/>
      <c r="L245" s="18"/>
      <c r="M245" s="18"/>
      <c r="N245" s="100">
        <f t="shared" si="12"/>
        <v>3.42</v>
      </c>
      <c r="O245" s="100">
        <f t="shared" si="10"/>
        <v>1026</v>
      </c>
    </row>
    <row r="246" spans="1:15" s="16" customFormat="1" ht="150">
      <c r="A246" s="12">
        <v>241</v>
      </c>
      <c r="B246" s="12" t="s">
        <v>486</v>
      </c>
      <c r="C246" s="12" t="s">
        <v>580</v>
      </c>
      <c r="D246" s="89" t="s">
        <v>487</v>
      </c>
      <c r="E246" s="12">
        <v>250</v>
      </c>
      <c r="F246" s="12" t="s">
        <v>23</v>
      </c>
      <c r="G246" s="92">
        <v>4.6500000000000004</v>
      </c>
      <c r="H246" s="14">
        <v>3.83</v>
      </c>
      <c r="I246" s="14">
        <v>4.37</v>
      </c>
      <c r="J246" s="14">
        <v>4.6399999999999997</v>
      </c>
      <c r="K246" s="14"/>
      <c r="L246" s="18"/>
      <c r="M246" s="18"/>
      <c r="N246" s="100">
        <f t="shared" si="12"/>
        <v>4.37</v>
      </c>
      <c r="O246" s="100">
        <f t="shared" si="10"/>
        <v>1092.5</v>
      </c>
    </row>
    <row r="247" spans="1:15" s="19" customFormat="1" ht="150">
      <c r="A247" s="12">
        <v>242</v>
      </c>
      <c r="B247" s="12" t="s">
        <v>488</v>
      </c>
      <c r="C247" s="12" t="s">
        <v>580</v>
      </c>
      <c r="D247" s="89" t="s">
        <v>489</v>
      </c>
      <c r="E247" s="12">
        <v>60</v>
      </c>
      <c r="F247" s="12" t="s">
        <v>23</v>
      </c>
      <c r="G247" s="13"/>
      <c r="H247" s="14">
        <v>4.3</v>
      </c>
      <c r="I247" s="14">
        <v>5.22</v>
      </c>
      <c r="J247" s="14">
        <v>4.37</v>
      </c>
      <c r="K247" s="14"/>
      <c r="L247" s="18"/>
      <c r="M247" s="18"/>
      <c r="N247" s="100">
        <f t="shared" si="12"/>
        <v>4.63</v>
      </c>
      <c r="O247" s="100">
        <f t="shared" si="10"/>
        <v>277.8</v>
      </c>
    </row>
    <row r="248" spans="1:15" s="16" customFormat="1" ht="150">
      <c r="A248" s="12">
        <v>243</v>
      </c>
      <c r="B248" s="12" t="s">
        <v>490</v>
      </c>
      <c r="C248" s="12" t="s">
        <v>580</v>
      </c>
      <c r="D248" s="89" t="s">
        <v>491</v>
      </c>
      <c r="E248" s="12">
        <v>60</v>
      </c>
      <c r="F248" s="12" t="s">
        <v>492</v>
      </c>
      <c r="G248" s="92">
        <v>4.53</v>
      </c>
      <c r="H248" s="14">
        <v>3.13</v>
      </c>
      <c r="I248" s="14">
        <v>3.5</v>
      </c>
      <c r="J248" s="14">
        <v>4.37</v>
      </c>
      <c r="K248" s="14"/>
      <c r="L248" s="18"/>
      <c r="M248" s="18"/>
      <c r="N248" s="100">
        <f t="shared" si="12"/>
        <v>3.88</v>
      </c>
      <c r="O248" s="100">
        <f t="shared" si="10"/>
        <v>232.79999999999998</v>
      </c>
    </row>
    <row r="249" spans="1:15" s="16" customFormat="1" ht="63">
      <c r="A249" s="12">
        <v>244</v>
      </c>
      <c r="B249" s="12" t="s">
        <v>493</v>
      </c>
      <c r="C249" s="12" t="s">
        <v>580</v>
      </c>
      <c r="D249" s="91" t="s">
        <v>494</v>
      </c>
      <c r="E249" s="12">
        <v>800</v>
      </c>
      <c r="F249" s="12" t="s">
        <v>23</v>
      </c>
      <c r="G249" s="92">
        <v>0.65</v>
      </c>
      <c r="H249" s="14">
        <v>0.82</v>
      </c>
      <c r="I249" s="14">
        <v>0.83</v>
      </c>
      <c r="J249" s="14">
        <v>0.84</v>
      </c>
      <c r="K249" s="14"/>
      <c r="L249" s="18"/>
      <c r="M249" s="18"/>
      <c r="N249" s="100">
        <f t="shared" si="12"/>
        <v>0.78</v>
      </c>
      <c r="O249" s="100">
        <f t="shared" si="10"/>
        <v>624</v>
      </c>
    </row>
    <row r="250" spans="1:15" s="16" customFormat="1" ht="63">
      <c r="A250" s="12">
        <v>245</v>
      </c>
      <c r="B250" s="12" t="s">
        <v>495</v>
      </c>
      <c r="C250" s="12" t="s">
        <v>580</v>
      </c>
      <c r="D250" s="91" t="s">
        <v>496</v>
      </c>
      <c r="E250" s="12">
        <v>800</v>
      </c>
      <c r="F250" s="12" t="s">
        <v>23</v>
      </c>
      <c r="G250" s="92">
        <v>1.28</v>
      </c>
      <c r="H250" s="14">
        <v>0.53</v>
      </c>
      <c r="I250" s="14">
        <v>0.56999999999999995</v>
      </c>
      <c r="J250" s="14">
        <v>0.59</v>
      </c>
      <c r="K250" s="14"/>
      <c r="L250" s="18"/>
      <c r="M250" s="18"/>
      <c r="N250" s="100">
        <f t="shared" si="12"/>
        <v>0.74</v>
      </c>
      <c r="O250" s="100">
        <f t="shared" si="10"/>
        <v>592</v>
      </c>
    </row>
    <row r="251" spans="1:15" s="16" customFormat="1" ht="47.25">
      <c r="A251" s="12">
        <v>246</v>
      </c>
      <c r="B251" s="12" t="s">
        <v>497</v>
      </c>
      <c r="C251" s="12" t="s">
        <v>580</v>
      </c>
      <c r="D251" s="91" t="s">
        <v>498</v>
      </c>
      <c r="E251" s="12">
        <v>60</v>
      </c>
      <c r="F251" s="12" t="s">
        <v>23</v>
      </c>
      <c r="G251" s="92">
        <v>8.93</v>
      </c>
      <c r="H251" s="14">
        <v>2.4</v>
      </c>
      <c r="I251" s="14">
        <v>2.5299999999999998</v>
      </c>
      <c r="J251" s="14">
        <v>3.1</v>
      </c>
      <c r="K251" s="14">
        <v>3.68</v>
      </c>
      <c r="L251" s="18">
        <v>3.86</v>
      </c>
      <c r="M251" s="18"/>
      <c r="N251" s="100">
        <f t="shared" si="12"/>
        <v>4.08</v>
      </c>
      <c r="O251" s="100">
        <f t="shared" si="10"/>
        <v>244.8</v>
      </c>
    </row>
    <row r="252" spans="1:15" s="16" customFormat="1" ht="47.25">
      <c r="A252" s="12">
        <v>247</v>
      </c>
      <c r="B252" s="12" t="s">
        <v>499</v>
      </c>
      <c r="C252" s="12" t="s">
        <v>580</v>
      </c>
      <c r="D252" s="91" t="s">
        <v>500</v>
      </c>
      <c r="E252" s="12">
        <v>60</v>
      </c>
      <c r="F252" s="12" t="s">
        <v>23</v>
      </c>
      <c r="G252" s="92">
        <v>18.22</v>
      </c>
      <c r="H252" s="14">
        <v>2.2599999999999998</v>
      </c>
      <c r="I252" s="14">
        <v>2.34</v>
      </c>
      <c r="J252" s="14">
        <v>2.37</v>
      </c>
      <c r="K252" s="14"/>
      <c r="L252" s="18"/>
      <c r="M252" s="18"/>
      <c r="N252" s="100">
        <f t="shared" si="12"/>
        <v>6.29</v>
      </c>
      <c r="O252" s="100">
        <f t="shared" si="10"/>
        <v>377.4</v>
      </c>
    </row>
    <row r="253" spans="1:15" s="16" customFormat="1" ht="47.25">
      <c r="A253" s="12">
        <v>248</v>
      </c>
      <c r="B253" s="12" t="s">
        <v>501</v>
      </c>
      <c r="C253" s="12" t="s">
        <v>580</v>
      </c>
      <c r="D253" s="91" t="s">
        <v>502</v>
      </c>
      <c r="E253" s="12">
        <v>60</v>
      </c>
      <c r="F253" s="12" t="s">
        <v>23</v>
      </c>
      <c r="G253" s="92">
        <v>3.86</v>
      </c>
      <c r="H253" s="14">
        <v>2.34</v>
      </c>
      <c r="I253" s="14">
        <v>2.87</v>
      </c>
      <c r="J253" s="14">
        <v>2.95</v>
      </c>
      <c r="K253" s="14"/>
      <c r="L253" s="18"/>
      <c r="M253" s="18"/>
      <c r="N253" s="100">
        <f t="shared" si="12"/>
        <v>3</v>
      </c>
      <c r="O253" s="100">
        <f t="shared" si="10"/>
        <v>180</v>
      </c>
    </row>
    <row r="254" spans="1:15" s="16" customFormat="1" ht="47.25">
      <c r="A254" s="12">
        <v>249</v>
      </c>
      <c r="B254" s="12" t="s">
        <v>503</v>
      </c>
      <c r="C254" s="12" t="s">
        <v>580</v>
      </c>
      <c r="D254" s="91" t="s">
        <v>504</v>
      </c>
      <c r="E254" s="12">
        <v>60</v>
      </c>
      <c r="F254" s="12" t="s">
        <v>23</v>
      </c>
      <c r="G254" s="92">
        <v>4.97</v>
      </c>
      <c r="H254" s="14">
        <v>2.34</v>
      </c>
      <c r="I254" s="14">
        <v>2.87</v>
      </c>
      <c r="J254" s="14">
        <v>2.92</v>
      </c>
      <c r="K254" s="14"/>
      <c r="L254" s="18"/>
      <c r="M254" s="18"/>
      <c r="N254" s="100">
        <f t="shared" si="12"/>
        <v>3.27</v>
      </c>
      <c r="O254" s="100">
        <f t="shared" si="10"/>
        <v>196.2</v>
      </c>
    </row>
    <row r="255" spans="1:15" s="16" customFormat="1" ht="47.25">
      <c r="A255" s="12">
        <v>250</v>
      </c>
      <c r="B255" s="12" t="s">
        <v>505</v>
      </c>
      <c r="C255" s="12" t="s">
        <v>580</v>
      </c>
      <c r="D255" s="91" t="s">
        <v>506</v>
      </c>
      <c r="E255" s="12">
        <v>60</v>
      </c>
      <c r="F255" s="12" t="s">
        <v>23</v>
      </c>
      <c r="G255" s="92">
        <v>4.99</v>
      </c>
      <c r="H255" s="14">
        <v>2.46</v>
      </c>
      <c r="I255" s="14">
        <v>2.6</v>
      </c>
      <c r="J255" s="14">
        <v>2.75</v>
      </c>
      <c r="K255" s="14">
        <v>3.86</v>
      </c>
      <c r="L255" s="18"/>
      <c r="M255" s="18"/>
      <c r="N255" s="100">
        <f t="shared" si="12"/>
        <v>3.33</v>
      </c>
      <c r="O255" s="100">
        <f t="shared" si="10"/>
        <v>199.8</v>
      </c>
    </row>
    <row r="256" spans="1:15" s="16" customFormat="1" ht="47.25">
      <c r="A256" s="12">
        <v>251</v>
      </c>
      <c r="B256" s="12" t="s">
        <v>507</v>
      </c>
      <c r="C256" s="12" t="s">
        <v>580</v>
      </c>
      <c r="D256" s="91" t="s">
        <v>508</v>
      </c>
      <c r="E256" s="12">
        <v>60</v>
      </c>
      <c r="F256" s="12" t="s">
        <v>23</v>
      </c>
      <c r="G256" s="92">
        <v>4.9000000000000004</v>
      </c>
      <c r="H256" s="14">
        <v>2.57</v>
      </c>
      <c r="I256" s="14">
        <v>2.87</v>
      </c>
      <c r="J256" s="14">
        <v>3.43</v>
      </c>
      <c r="K256" s="14"/>
      <c r="L256" s="18"/>
      <c r="M256" s="18"/>
      <c r="N256" s="100">
        <f t="shared" si="12"/>
        <v>3.44</v>
      </c>
      <c r="O256" s="100">
        <f t="shared" si="10"/>
        <v>206.4</v>
      </c>
    </row>
    <row r="257" spans="1:15" s="16" customFormat="1" ht="47.25">
      <c r="A257" s="12">
        <v>252</v>
      </c>
      <c r="B257" s="12" t="s">
        <v>509</v>
      </c>
      <c r="C257" s="12" t="s">
        <v>580</v>
      </c>
      <c r="D257" s="91" t="s">
        <v>510</v>
      </c>
      <c r="E257" s="12">
        <v>60</v>
      </c>
      <c r="F257" s="12" t="s">
        <v>23</v>
      </c>
      <c r="G257" s="92">
        <v>4.22</v>
      </c>
      <c r="H257" s="14">
        <v>2.0099999999999998</v>
      </c>
      <c r="I257" s="14">
        <v>2.29</v>
      </c>
      <c r="J257" s="14">
        <v>2.75</v>
      </c>
      <c r="K257" s="14">
        <v>3.25</v>
      </c>
      <c r="L257" s="18">
        <v>3.29</v>
      </c>
      <c r="M257" s="18"/>
      <c r="N257" s="100">
        <f t="shared" si="12"/>
        <v>2.96</v>
      </c>
      <c r="O257" s="100">
        <f t="shared" si="10"/>
        <v>177.6</v>
      </c>
    </row>
    <row r="258" spans="1:15" s="16" customFormat="1" ht="135">
      <c r="A258" s="12">
        <v>253</v>
      </c>
      <c r="B258" s="12" t="s">
        <v>511</v>
      </c>
      <c r="C258" s="12" t="s">
        <v>580</v>
      </c>
      <c r="D258" s="89" t="s">
        <v>512</v>
      </c>
      <c r="E258" s="12">
        <v>1000</v>
      </c>
      <c r="F258" s="12">
        <v>1200</v>
      </c>
      <c r="G258" s="92">
        <v>0.9</v>
      </c>
      <c r="H258" s="14">
        <v>0.62</v>
      </c>
      <c r="I258" s="14">
        <v>0.78</v>
      </c>
      <c r="J258" s="14">
        <v>1.59</v>
      </c>
      <c r="K258" s="14">
        <v>3.25</v>
      </c>
      <c r="L258" s="18"/>
      <c r="M258" s="18"/>
      <c r="N258" s="100">
        <f t="shared" si="12"/>
        <v>1.42</v>
      </c>
      <c r="O258" s="100">
        <f t="shared" si="10"/>
        <v>1420</v>
      </c>
    </row>
    <row r="259" spans="1:15" s="16" customFormat="1" ht="105">
      <c r="A259" s="12">
        <v>254</v>
      </c>
      <c r="B259" s="12" t="s">
        <v>513</v>
      </c>
      <c r="C259" s="12" t="s">
        <v>580</v>
      </c>
      <c r="D259" s="89" t="s">
        <v>514</v>
      </c>
      <c r="E259" s="12">
        <v>1500</v>
      </c>
      <c r="F259" s="12" t="s">
        <v>23</v>
      </c>
      <c r="G259" s="92">
        <v>4.75</v>
      </c>
      <c r="H259" s="14">
        <v>9.5</v>
      </c>
      <c r="I259" s="14">
        <v>11.8</v>
      </c>
      <c r="J259" s="14">
        <v>25.1</v>
      </c>
      <c r="K259" s="14"/>
      <c r="L259" s="18"/>
      <c r="M259" s="18"/>
      <c r="N259" s="100">
        <f t="shared" si="12"/>
        <v>12.78</v>
      </c>
      <c r="O259" s="100">
        <f t="shared" si="10"/>
        <v>19170</v>
      </c>
    </row>
    <row r="260" spans="1:15" s="16" customFormat="1" ht="141.75">
      <c r="A260" s="12">
        <v>255</v>
      </c>
      <c r="B260" s="12" t="s">
        <v>515</v>
      </c>
      <c r="C260" s="12" t="s">
        <v>580</v>
      </c>
      <c r="D260" s="91" t="s">
        <v>516</v>
      </c>
      <c r="E260" s="12">
        <v>1000</v>
      </c>
      <c r="F260" s="12">
        <v>1200</v>
      </c>
      <c r="G260" s="92">
        <v>1.29</v>
      </c>
      <c r="H260" s="14">
        <v>1.22</v>
      </c>
      <c r="I260" s="14">
        <v>1.29</v>
      </c>
      <c r="J260" s="14">
        <v>1.44</v>
      </c>
      <c r="K260" s="14"/>
      <c r="L260" s="18"/>
      <c r="M260" s="18"/>
      <c r="N260" s="100">
        <f t="shared" si="12"/>
        <v>1.31</v>
      </c>
      <c r="O260" s="100">
        <f t="shared" si="10"/>
        <v>1310</v>
      </c>
    </row>
    <row r="261" spans="1:15" s="16" customFormat="1" ht="75">
      <c r="A261" s="12">
        <v>256</v>
      </c>
      <c r="B261" s="97" t="s">
        <v>517</v>
      </c>
      <c r="C261" s="12" t="s">
        <v>580</v>
      </c>
      <c r="D261" s="98" t="s">
        <v>518</v>
      </c>
      <c r="E261" s="97">
        <v>50</v>
      </c>
      <c r="F261" s="97" t="s">
        <v>23</v>
      </c>
      <c r="G261" s="99">
        <v>270.72000000000003</v>
      </c>
      <c r="H261" s="21">
        <v>224.34</v>
      </c>
      <c r="I261" s="21">
        <v>230</v>
      </c>
      <c r="J261" s="21">
        <v>242.49</v>
      </c>
      <c r="K261" s="21"/>
      <c r="L261" s="22"/>
      <c r="M261" s="22"/>
      <c r="N261" s="100">
        <f t="shared" si="12"/>
        <v>241.88</v>
      </c>
      <c r="O261" s="100">
        <f t="shared" si="10"/>
        <v>12094</v>
      </c>
    </row>
    <row r="262" spans="1:15" ht="15.75">
      <c r="A262" s="121" t="s">
        <v>582</v>
      </c>
      <c r="B262" s="122"/>
      <c r="C262" s="122"/>
      <c r="D262" s="122"/>
      <c r="E262" s="122"/>
      <c r="F262" s="122"/>
      <c r="G262" s="122"/>
      <c r="H262" s="122"/>
      <c r="I262" s="122"/>
      <c r="J262" s="122"/>
      <c r="K262" s="122"/>
      <c r="L262" s="123"/>
      <c r="M262" s="63"/>
      <c r="N262" s="56">
        <f>TRUNC(SUM(N6:N261),2)</f>
        <v>5978.29</v>
      </c>
      <c r="O262" s="55">
        <f>SUM(O6:O261)</f>
        <v>2448424.0999999987</v>
      </c>
    </row>
    <row r="263" spans="1:15" ht="15.75">
      <c r="A263" s="23"/>
      <c r="B263" s="23"/>
      <c r="C263" s="23"/>
      <c r="D263" s="4" t="s">
        <v>554</v>
      </c>
      <c r="E263" s="24"/>
      <c r="F263" s="24"/>
      <c r="G263" s="5"/>
      <c r="H263" s="5"/>
      <c r="I263" s="5"/>
      <c r="J263" s="6"/>
      <c r="K263" s="6"/>
      <c r="L263" s="25"/>
      <c r="M263" s="25"/>
    </row>
    <row r="264" spans="1:15" ht="15.75">
      <c r="A264" s="66" t="s">
        <v>2</v>
      </c>
      <c r="B264" s="66" t="s">
        <v>555</v>
      </c>
      <c r="C264" s="66" t="s">
        <v>578</v>
      </c>
      <c r="D264" s="66" t="s">
        <v>4</v>
      </c>
      <c r="E264" s="66" t="s">
        <v>5</v>
      </c>
      <c r="F264" s="66" t="s">
        <v>556</v>
      </c>
      <c r="G264" s="67" t="s">
        <v>585</v>
      </c>
      <c r="H264" s="124" t="s">
        <v>8</v>
      </c>
      <c r="I264" s="124"/>
      <c r="J264" s="124"/>
      <c r="K264" s="124"/>
      <c r="L264" s="125"/>
      <c r="M264" s="126"/>
      <c r="N264" s="80" t="s">
        <v>9</v>
      </c>
      <c r="O264" s="81" t="s">
        <v>10</v>
      </c>
    </row>
    <row r="265" spans="1:15" ht="31.5">
      <c r="A265" s="68">
        <v>257</v>
      </c>
      <c r="B265" s="69" t="s">
        <v>557</v>
      </c>
      <c r="C265" s="12" t="s">
        <v>580</v>
      </c>
      <c r="D265" s="88" t="s">
        <v>558</v>
      </c>
      <c r="E265" s="70">
        <v>50000</v>
      </c>
      <c r="F265" s="71" t="s">
        <v>559</v>
      </c>
      <c r="G265" s="72">
        <v>0.08</v>
      </c>
      <c r="H265" s="73">
        <v>0.08</v>
      </c>
      <c r="I265" s="73">
        <v>0.04</v>
      </c>
      <c r="J265" s="73">
        <v>0.13</v>
      </c>
      <c r="K265" s="82">
        <v>0.09</v>
      </c>
      <c r="L265" s="83">
        <v>0.21</v>
      </c>
      <c r="M265" s="84"/>
      <c r="N265" s="65" t="s">
        <v>9</v>
      </c>
      <c r="O265" s="64">
        <v>5000</v>
      </c>
    </row>
    <row r="266" spans="1:15" ht="31.5">
      <c r="A266" s="68">
        <v>258</v>
      </c>
      <c r="B266" s="69" t="s">
        <v>560</v>
      </c>
      <c r="C266" s="12" t="s">
        <v>580</v>
      </c>
      <c r="D266" s="88" t="s">
        <v>561</v>
      </c>
      <c r="E266" s="70">
        <v>10000</v>
      </c>
      <c r="F266" s="71" t="s">
        <v>559</v>
      </c>
      <c r="G266" s="72">
        <v>2.33</v>
      </c>
      <c r="H266" s="73">
        <v>3</v>
      </c>
      <c r="I266" s="73">
        <v>3.18</v>
      </c>
      <c r="J266" s="73">
        <v>4.03</v>
      </c>
      <c r="K266" s="82">
        <v>3.16</v>
      </c>
      <c r="L266" s="83">
        <v>3.46</v>
      </c>
      <c r="M266" s="83">
        <v>3.32</v>
      </c>
      <c r="N266" s="65">
        <v>3.21</v>
      </c>
      <c r="O266" s="64">
        <v>32100</v>
      </c>
    </row>
    <row r="267" spans="1:15" ht="31.5">
      <c r="A267" s="68">
        <v>259</v>
      </c>
      <c r="B267" s="69" t="s">
        <v>562</v>
      </c>
      <c r="C267" s="12" t="s">
        <v>580</v>
      </c>
      <c r="D267" s="88" t="s">
        <v>563</v>
      </c>
      <c r="E267" s="70">
        <v>3000</v>
      </c>
      <c r="F267" s="71" t="s">
        <v>16</v>
      </c>
      <c r="G267" s="72">
        <v>4.96</v>
      </c>
      <c r="H267" s="74">
        <v>6.75</v>
      </c>
      <c r="I267" s="74">
        <v>4.9000000000000004</v>
      </c>
      <c r="J267" s="74">
        <v>4.66</v>
      </c>
      <c r="K267" s="74">
        <v>5.6</v>
      </c>
      <c r="L267" s="74">
        <v>5.75</v>
      </c>
      <c r="M267" s="85"/>
      <c r="N267" s="65">
        <v>5.43</v>
      </c>
      <c r="O267" s="64">
        <v>16290</v>
      </c>
    </row>
    <row r="268" spans="1:15" ht="47.25">
      <c r="A268" s="68">
        <v>260</v>
      </c>
      <c r="B268" s="69" t="s">
        <v>564</v>
      </c>
      <c r="C268" s="12" t="s">
        <v>581</v>
      </c>
      <c r="D268" s="88" t="s">
        <v>565</v>
      </c>
      <c r="E268" s="70">
        <v>15000</v>
      </c>
      <c r="F268" s="71" t="s">
        <v>566</v>
      </c>
      <c r="G268" s="72">
        <v>7.83</v>
      </c>
      <c r="H268" s="73">
        <v>5.65</v>
      </c>
      <c r="I268" s="73">
        <v>5.74</v>
      </c>
      <c r="J268" s="73">
        <v>6.4</v>
      </c>
      <c r="K268" s="82">
        <v>5.47</v>
      </c>
      <c r="L268" s="83">
        <v>5.84</v>
      </c>
      <c r="M268" s="83">
        <v>6.29</v>
      </c>
      <c r="N268" s="65">
        <v>6.17</v>
      </c>
      <c r="O268" s="64">
        <f>N268*E268</f>
        <v>92550</v>
      </c>
    </row>
    <row r="269" spans="1:15" ht="60">
      <c r="A269" s="68">
        <v>261</v>
      </c>
      <c r="B269" s="69" t="s">
        <v>564</v>
      </c>
      <c r="C269" s="12" t="s">
        <v>586</v>
      </c>
      <c r="D269" s="88" t="s">
        <v>590</v>
      </c>
      <c r="E269" s="70">
        <v>5000</v>
      </c>
      <c r="F269" s="71" t="s">
        <v>566</v>
      </c>
      <c r="G269" s="72">
        <v>7.83</v>
      </c>
      <c r="H269" s="73">
        <v>5.65</v>
      </c>
      <c r="I269" s="73">
        <v>5.74</v>
      </c>
      <c r="J269" s="73">
        <v>6.4</v>
      </c>
      <c r="K269" s="82">
        <v>5.47</v>
      </c>
      <c r="L269" s="83">
        <v>5.84</v>
      </c>
      <c r="M269" s="83">
        <v>6.29</v>
      </c>
      <c r="N269" s="65">
        <v>6.17</v>
      </c>
      <c r="O269" s="64">
        <f>N269*E269</f>
        <v>30850</v>
      </c>
    </row>
    <row r="270" spans="1:15" ht="45">
      <c r="A270" s="68">
        <v>262</v>
      </c>
      <c r="B270" s="69" t="s">
        <v>567</v>
      </c>
      <c r="C270" s="12" t="s">
        <v>580</v>
      </c>
      <c r="D270" s="88" t="s">
        <v>568</v>
      </c>
      <c r="E270" s="70">
        <v>1500</v>
      </c>
      <c r="F270" s="71" t="s">
        <v>16</v>
      </c>
      <c r="G270" s="72">
        <v>3.5</v>
      </c>
      <c r="H270" s="75">
        <v>2.76</v>
      </c>
      <c r="I270" s="75">
        <v>2.9</v>
      </c>
      <c r="J270" s="75">
        <v>2.34</v>
      </c>
      <c r="K270" s="82">
        <v>3.9</v>
      </c>
      <c r="L270" s="83">
        <v>3.01</v>
      </c>
      <c r="M270" s="84"/>
      <c r="N270" s="65">
        <v>3.06</v>
      </c>
      <c r="O270" s="64">
        <v>4590</v>
      </c>
    </row>
    <row r="271" spans="1:15" ht="31.5">
      <c r="A271" s="68">
        <v>263</v>
      </c>
      <c r="B271" s="76" t="s">
        <v>569</v>
      </c>
      <c r="C271" s="12" t="s">
        <v>580</v>
      </c>
      <c r="D271" s="77" t="s">
        <v>570</v>
      </c>
      <c r="E271" s="78">
        <v>35000</v>
      </c>
      <c r="F271" s="78" t="s">
        <v>571</v>
      </c>
      <c r="G271" s="79">
        <v>0.16</v>
      </c>
      <c r="H271" s="79">
        <v>0.16</v>
      </c>
      <c r="I271" s="75">
        <v>0.15</v>
      </c>
      <c r="J271" s="75">
        <v>0.17</v>
      </c>
      <c r="K271" s="82">
        <v>0.16</v>
      </c>
      <c r="L271" s="83">
        <v>0.17</v>
      </c>
      <c r="M271" s="84"/>
      <c r="N271" s="65">
        <v>0.16</v>
      </c>
      <c r="O271" s="64">
        <v>5600</v>
      </c>
    </row>
    <row r="272" spans="1:15" ht="31.5">
      <c r="A272" s="68">
        <v>264</v>
      </c>
      <c r="B272" s="69" t="s">
        <v>572</v>
      </c>
      <c r="C272" s="12" t="s">
        <v>580</v>
      </c>
      <c r="D272" s="88" t="s">
        <v>573</v>
      </c>
      <c r="E272" s="70">
        <v>5000</v>
      </c>
      <c r="F272" s="71" t="s">
        <v>574</v>
      </c>
      <c r="G272" s="72">
        <v>7.0000000000000007E-2</v>
      </c>
      <c r="H272" s="75">
        <v>0.1</v>
      </c>
      <c r="I272" s="75">
        <v>7.0000000000000007E-2</v>
      </c>
      <c r="J272" s="75">
        <v>0.09</v>
      </c>
      <c r="K272" s="82">
        <v>0.06</v>
      </c>
      <c r="L272" s="83">
        <v>0.08</v>
      </c>
      <c r="M272" s="84">
        <v>7.0000000000000007E-2</v>
      </c>
      <c r="N272" s="65">
        <v>7.0000000000000007E-2</v>
      </c>
      <c r="O272" s="64">
        <v>350</v>
      </c>
    </row>
    <row r="273" spans="1:15" ht="31.5">
      <c r="A273" s="68">
        <v>265</v>
      </c>
      <c r="B273" s="69" t="s">
        <v>575</v>
      </c>
      <c r="C273" s="12" t="s">
        <v>580</v>
      </c>
      <c r="D273" s="88" t="s">
        <v>576</v>
      </c>
      <c r="E273" s="70">
        <v>80000</v>
      </c>
      <c r="F273" s="71" t="s">
        <v>574</v>
      </c>
      <c r="G273" s="72">
        <v>0.17</v>
      </c>
      <c r="H273" s="73">
        <v>0.13</v>
      </c>
      <c r="I273" s="73">
        <v>0.15</v>
      </c>
      <c r="J273" s="73">
        <v>0.18</v>
      </c>
      <c r="K273" s="82">
        <v>0.16</v>
      </c>
      <c r="L273" s="83">
        <v>0.14000000000000001</v>
      </c>
      <c r="M273" s="84"/>
      <c r="N273" s="65">
        <v>0.15</v>
      </c>
      <c r="O273" s="64">
        <v>12000</v>
      </c>
    </row>
    <row r="274" spans="1:15" ht="15.75">
      <c r="A274" s="127" t="s">
        <v>577</v>
      </c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86">
        <v>9.61</v>
      </c>
      <c r="O274" s="87">
        <f>SUM(O265:O273)</f>
        <v>199330</v>
      </c>
    </row>
    <row r="276" spans="1:15" ht="19.5">
      <c r="A276" s="134" t="s">
        <v>583</v>
      </c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5">
        <f>SUM(O274+O262)</f>
        <v>2647754.0999999987</v>
      </c>
      <c r="M276" s="135"/>
      <c r="N276" s="135"/>
      <c r="O276" s="136"/>
    </row>
    <row r="277" spans="1:15" ht="15.75">
      <c r="A277" s="23"/>
      <c r="B277" s="23"/>
      <c r="C277" s="23"/>
      <c r="D277" s="4"/>
      <c r="E277" s="24"/>
      <c r="F277" s="24"/>
      <c r="G277" s="5"/>
      <c r="H277" s="5"/>
      <c r="I277" s="5"/>
      <c r="J277" s="6"/>
      <c r="K277" s="6"/>
      <c r="L277" s="25"/>
      <c r="M277" s="25"/>
      <c r="O277" s="51"/>
    </row>
    <row r="278" spans="1:15" ht="15.75">
      <c r="A278" s="137" t="s">
        <v>519</v>
      </c>
      <c r="B278" s="138"/>
      <c r="C278" s="138"/>
      <c r="D278" s="138"/>
      <c r="E278" s="32"/>
      <c r="F278" s="32"/>
      <c r="G278" s="33"/>
      <c r="H278" s="33"/>
      <c r="I278" s="33"/>
      <c r="J278" s="34"/>
      <c r="K278" s="34"/>
      <c r="L278" s="35"/>
      <c r="M278" s="35"/>
      <c r="N278" s="57"/>
      <c r="O278" s="58"/>
    </row>
    <row r="279" spans="1:15" ht="15.75">
      <c r="A279" s="36">
        <v>1</v>
      </c>
      <c r="B279" s="129" t="s">
        <v>520</v>
      </c>
      <c r="C279" s="129"/>
      <c r="D279" s="129"/>
      <c r="E279" s="39"/>
      <c r="F279" s="39"/>
      <c r="G279" s="40"/>
      <c r="H279" s="40"/>
      <c r="I279" s="40"/>
      <c r="J279" s="41"/>
      <c r="K279" s="41"/>
      <c r="L279" s="42"/>
      <c r="M279" s="42"/>
      <c r="N279" s="59"/>
      <c r="O279" s="60"/>
    </row>
    <row r="280" spans="1:15" ht="15.75">
      <c r="A280" s="36">
        <v>2</v>
      </c>
      <c r="B280" s="130" t="s">
        <v>521</v>
      </c>
      <c r="C280" s="130"/>
      <c r="D280" s="130"/>
      <c r="E280" s="39"/>
      <c r="F280" s="39"/>
      <c r="G280" s="40"/>
      <c r="H280" s="40"/>
      <c r="I280" s="40"/>
      <c r="J280" s="41"/>
      <c r="K280" s="41"/>
      <c r="L280" s="42"/>
      <c r="M280" s="42"/>
      <c r="N280" s="59"/>
      <c r="O280" s="60"/>
    </row>
    <row r="281" spans="1:15" ht="15.75">
      <c r="A281" s="43">
        <v>3</v>
      </c>
      <c r="B281" s="131" t="s">
        <v>584</v>
      </c>
      <c r="C281" s="131"/>
      <c r="D281" s="131"/>
      <c r="E281" s="44"/>
      <c r="F281" s="44"/>
      <c r="G281" s="46"/>
      <c r="H281" s="46"/>
      <c r="I281" s="46"/>
      <c r="J281" s="47"/>
      <c r="K281" s="47"/>
      <c r="L281" s="48"/>
      <c r="M281" s="48"/>
      <c r="N281" s="61"/>
      <c r="O281" s="62"/>
    </row>
    <row r="282" spans="1:15" ht="15.75">
      <c r="A282" s="49"/>
      <c r="B282" s="24"/>
      <c r="C282" s="24"/>
      <c r="D282" s="4"/>
      <c r="E282" s="24"/>
      <c r="F282" s="24"/>
      <c r="G282" s="5"/>
      <c r="H282" s="5"/>
      <c r="I282" s="5"/>
      <c r="J282" s="6"/>
      <c r="K282" s="6"/>
      <c r="L282" s="25"/>
      <c r="M282" s="25"/>
      <c r="O282" s="51"/>
    </row>
    <row r="283" spans="1:15" ht="15.75">
      <c r="A283" s="49"/>
      <c r="B283" s="24"/>
      <c r="C283" s="24"/>
      <c r="D283" s="4"/>
      <c r="E283" s="24"/>
      <c r="F283" s="24"/>
      <c r="G283" s="5"/>
      <c r="H283" s="5"/>
      <c r="I283" s="5"/>
      <c r="J283" s="6"/>
      <c r="K283" s="6"/>
      <c r="L283" s="25"/>
      <c r="M283" s="25"/>
      <c r="O283" s="51"/>
    </row>
    <row r="284" spans="1:15" ht="15.75" customHeight="1">
      <c r="A284" s="137" t="s">
        <v>593</v>
      </c>
      <c r="B284" s="138"/>
      <c r="C284" s="138"/>
      <c r="D284" s="138"/>
      <c r="E284" s="32"/>
      <c r="F284" s="32"/>
      <c r="G284" s="33"/>
      <c r="H284" s="33"/>
      <c r="I284" s="33"/>
      <c r="J284" s="34"/>
      <c r="K284" s="34"/>
      <c r="L284" s="35"/>
      <c r="M284" s="35"/>
      <c r="N284" s="57"/>
      <c r="O284" s="58"/>
    </row>
    <row r="285" spans="1:15" ht="15.75" customHeight="1">
      <c r="A285" s="36"/>
      <c r="B285" s="129" t="s">
        <v>594</v>
      </c>
      <c r="C285" s="129"/>
      <c r="D285" s="129"/>
      <c r="E285" s="39"/>
      <c r="F285" s="39"/>
      <c r="G285" s="40"/>
      <c r="H285" s="40"/>
      <c r="I285" s="40"/>
      <c r="J285" s="41"/>
      <c r="K285" s="41"/>
      <c r="L285" s="42"/>
      <c r="M285" s="42"/>
      <c r="N285" s="59"/>
      <c r="O285" s="60"/>
    </row>
    <row r="286" spans="1:15" ht="15.75" customHeight="1">
      <c r="A286" s="36"/>
      <c r="B286" s="130" t="s">
        <v>595</v>
      </c>
      <c r="C286" s="130"/>
      <c r="D286" s="130"/>
      <c r="E286" s="39"/>
      <c r="F286" s="39"/>
      <c r="G286" s="40"/>
      <c r="H286" s="40"/>
      <c r="I286" s="40"/>
      <c r="J286" s="41"/>
      <c r="K286" s="41"/>
      <c r="L286" s="42"/>
      <c r="M286" s="42"/>
      <c r="N286" s="59"/>
      <c r="O286" s="60"/>
    </row>
    <row r="287" spans="1:15" ht="15.75">
      <c r="A287" s="43"/>
      <c r="B287" s="131"/>
      <c r="C287" s="131"/>
      <c r="D287" s="131"/>
      <c r="E287" s="44"/>
      <c r="F287" s="44"/>
      <c r="G287" s="46"/>
      <c r="H287" s="46"/>
      <c r="I287" s="46"/>
      <c r="J287" s="47"/>
      <c r="K287" s="47"/>
      <c r="L287" s="48"/>
      <c r="M287" s="48"/>
      <c r="N287" s="61"/>
      <c r="O287" s="62"/>
    </row>
    <row r="288" spans="1:15" ht="15.75">
      <c r="A288" s="49"/>
      <c r="B288" s="24"/>
      <c r="C288" s="24"/>
      <c r="D288" s="4"/>
      <c r="E288" s="24"/>
      <c r="F288" s="24"/>
      <c r="G288" s="5"/>
      <c r="H288" s="5"/>
      <c r="I288" s="5"/>
      <c r="J288" s="6"/>
      <c r="K288" s="6"/>
      <c r="L288" s="25"/>
      <c r="M288" s="25"/>
      <c r="O288" s="51"/>
    </row>
    <row r="289" spans="1:15" ht="15.75">
      <c r="A289" s="49"/>
      <c r="B289" s="24"/>
      <c r="C289" s="24"/>
      <c r="D289" s="4"/>
      <c r="E289" s="24"/>
      <c r="F289" s="24"/>
      <c r="G289" s="5"/>
      <c r="H289" s="5"/>
      <c r="I289" s="5"/>
      <c r="J289" s="6"/>
      <c r="K289" s="6"/>
      <c r="L289" s="25"/>
      <c r="M289" s="25"/>
      <c r="O289" s="51"/>
    </row>
    <row r="290" spans="1:15" ht="15.75">
      <c r="A290" s="132" t="s">
        <v>522</v>
      </c>
      <c r="B290" s="133"/>
      <c r="C290" s="133"/>
      <c r="D290" s="133"/>
      <c r="E290" s="32"/>
      <c r="F290" s="32"/>
      <c r="G290" s="33"/>
      <c r="H290" s="33"/>
      <c r="I290" s="33"/>
      <c r="J290" s="34"/>
      <c r="K290" s="34"/>
      <c r="L290" s="35"/>
      <c r="M290" s="35"/>
      <c r="N290" s="57"/>
      <c r="O290" s="58"/>
    </row>
    <row r="291" spans="1:15" ht="15.75">
      <c r="A291" s="50" t="s">
        <v>523</v>
      </c>
      <c r="B291" s="37"/>
      <c r="C291" s="37"/>
      <c r="D291" s="38"/>
      <c r="E291" s="39"/>
      <c r="F291" s="39"/>
      <c r="G291" s="40"/>
      <c r="H291" s="40"/>
      <c r="I291" s="40"/>
      <c r="J291" s="41"/>
      <c r="K291" s="41"/>
      <c r="L291" s="42"/>
      <c r="M291" s="42"/>
      <c r="N291" s="59"/>
      <c r="O291" s="60"/>
    </row>
    <row r="292" spans="1:15" ht="15.75">
      <c r="A292" s="50" t="s">
        <v>524</v>
      </c>
      <c r="B292" s="37"/>
      <c r="C292" s="37"/>
      <c r="D292" s="38"/>
      <c r="E292" s="39"/>
      <c r="F292" s="39"/>
      <c r="G292" s="40"/>
      <c r="H292" s="40"/>
      <c r="I292" s="40"/>
      <c r="J292" s="41"/>
      <c r="K292" s="41"/>
      <c r="L292" s="42"/>
      <c r="M292" s="42"/>
      <c r="N292" s="59"/>
      <c r="O292" s="60"/>
    </row>
    <row r="293" spans="1:15" ht="15.75">
      <c r="A293" s="36"/>
      <c r="B293" s="39"/>
      <c r="C293" s="39"/>
      <c r="D293" s="38"/>
      <c r="E293" s="39"/>
      <c r="F293" s="39"/>
      <c r="G293" s="40"/>
      <c r="H293" s="40"/>
      <c r="I293" s="40"/>
      <c r="J293" s="41"/>
      <c r="K293" s="41"/>
      <c r="L293" s="42"/>
      <c r="M293" s="42"/>
      <c r="N293" s="59"/>
      <c r="O293" s="60"/>
    </row>
    <row r="294" spans="1:15" ht="15.75">
      <c r="A294" s="36"/>
      <c r="B294" s="39"/>
      <c r="C294" s="39"/>
      <c r="D294" s="38"/>
      <c r="E294" s="39"/>
      <c r="F294" s="39"/>
      <c r="G294" s="40"/>
      <c r="H294" s="40"/>
      <c r="I294" s="40"/>
      <c r="J294" s="41"/>
      <c r="K294" s="41"/>
      <c r="L294" s="42"/>
      <c r="M294" s="42"/>
      <c r="N294" s="59"/>
      <c r="O294" s="60"/>
    </row>
    <row r="295" spans="1:15" ht="15.75">
      <c r="A295" s="36"/>
      <c r="B295" s="39"/>
      <c r="C295" s="39"/>
      <c r="D295" s="38"/>
      <c r="E295" s="39"/>
      <c r="F295" s="39"/>
      <c r="G295" s="40"/>
      <c r="H295" s="40"/>
      <c r="I295" s="40"/>
      <c r="J295" s="41"/>
      <c r="K295" s="41"/>
      <c r="L295" s="42"/>
      <c r="M295" s="42"/>
      <c r="N295" s="59"/>
      <c r="O295" s="60"/>
    </row>
    <row r="296" spans="1:15" ht="15.75">
      <c r="A296" s="43"/>
      <c r="B296" s="44"/>
      <c r="C296" s="44"/>
      <c r="D296" s="45"/>
      <c r="E296" s="44"/>
      <c r="F296" s="44"/>
      <c r="G296" s="46"/>
      <c r="H296" s="46"/>
      <c r="I296" s="46"/>
      <c r="J296" s="47"/>
      <c r="K296" s="47"/>
      <c r="L296" s="48"/>
      <c r="M296" s="48"/>
      <c r="N296" s="61"/>
      <c r="O296" s="62"/>
    </row>
  </sheetData>
  <autoFilter ref="A5:O262" xr:uid="{00000000-0009-0000-0000-000000000000}"/>
  <mergeCells count="18">
    <mergeCell ref="A290:D290"/>
    <mergeCell ref="A276:K276"/>
    <mergeCell ref="L276:O276"/>
    <mergeCell ref="A278:D278"/>
    <mergeCell ref="B285:D285"/>
    <mergeCell ref="B286:D286"/>
    <mergeCell ref="A284:D284"/>
    <mergeCell ref="B287:D287"/>
    <mergeCell ref="H264:M264"/>
    <mergeCell ref="A274:M274"/>
    <mergeCell ref="B279:D279"/>
    <mergeCell ref="B280:D280"/>
    <mergeCell ref="B281:D281"/>
    <mergeCell ref="A1:O1"/>
    <mergeCell ref="A2:O2"/>
    <mergeCell ref="A3:O3"/>
    <mergeCell ref="H5:L5"/>
    <mergeCell ref="A262:L262"/>
  </mergeCells>
  <phoneticPr fontId="19" type="noConversion"/>
  <pageMargins left="0.511811023622047" right="0.511811023622047" top="1.1811023622047201" bottom="0.78740157480314998" header="0.31496062992126" footer="0.31496062992126"/>
  <pageSetup paperSize="9" scale="49" fitToHeight="0" orientation="landscape" horizontalDpi="4294967293" r:id="rId1"/>
  <headerFooter>
    <oddHeader>&amp;C&amp;G</oddHeader>
  </headerFooter>
  <rowBreaks count="1" manualBreakCount="1">
    <brk id="12" max="1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836A-C412-4FA1-8363-6B164DD55E26}">
  <dimension ref="A2:O16"/>
  <sheetViews>
    <sheetView view="pageBreakPreview" zoomScale="85" zoomScaleNormal="85" zoomScaleSheetLayoutView="85" workbookViewId="0">
      <selection activeCell="E3" sqref="E3"/>
    </sheetView>
  </sheetViews>
  <sheetFormatPr defaultRowHeight="15"/>
  <cols>
    <col min="1" max="1" width="6.42578125" customWidth="1"/>
    <col min="2" max="2" width="9.28515625" customWidth="1"/>
    <col min="3" max="3" width="17.140625" bestFit="1" customWidth="1"/>
    <col min="4" max="4" width="9" customWidth="1"/>
    <col min="5" max="6" width="12.85546875" customWidth="1"/>
    <col min="7" max="7" width="15.28515625" customWidth="1"/>
    <col min="8" max="8" width="15.140625" customWidth="1"/>
    <col min="9" max="9" width="15" customWidth="1"/>
    <col min="10" max="11" width="14.28515625" bestFit="1" customWidth="1"/>
    <col min="12" max="12" width="13.42578125" customWidth="1"/>
    <col min="13" max="13" width="13.28515625" customWidth="1"/>
    <col min="14" max="14" width="13.5703125" customWidth="1"/>
    <col min="15" max="15" width="15.42578125" bestFit="1" customWidth="1"/>
  </cols>
  <sheetData>
    <row r="2" spans="1:15" ht="15.75">
      <c r="A2" s="101" t="s">
        <v>597</v>
      </c>
    </row>
    <row r="3" spans="1:15" ht="33.75">
      <c r="A3" s="102" t="s">
        <v>2</v>
      </c>
      <c r="B3" s="102" t="s">
        <v>579</v>
      </c>
      <c r="C3" s="102" t="s">
        <v>4</v>
      </c>
      <c r="D3" s="102" t="s">
        <v>6</v>
      </c>
      <c r="E3" s="103" t="s">
        <v>525</v>
      </c>
      <c r="F3" s="104" t="s">
        <v>526</v>
      </c>
      <c r="G3" s="103" t="s">
        <v>527</v>
      </c>
      <c r="H3" s="103" t="s">
        <v>528</v>
      </c>
      <c r="I3" s="104" t="s">
        <v>529</v>
      </c>
      <c r="J3" s="104" t="s">
        <v>530</v>
      </c>
      <c r="K3" s="104"/>
      <c r="L3" s="103"/>
      <c r="M3" s="103"/>
      <c r="N3" s="103"/>
      <c r="O3" s="104" t="s">
        <v>531</v>
      </c>
    </row>
    <row r="4" spans="1:15" ht="101.25">
      <c r="A4" s="105">
        <v>128</v>
      </c>
      <c r="B4" s="105" t="s">
        <v>270</v>
      </c>
      <c r="C4" s="106" t="s">
        <v>271</v>
      </c>
      <c r="D4" s="105" t="s">
        <v>272</v>
      </c>
      <c r="E4" s="107">
        <v>164.29</v>
      </c>
      <c r="F4" s="107">
        <v>136.72</v>
      </c>
      <c r="G4" s="107">
        <v>76.81</v>
      </c>
      <c r="H4" s="107">
        <v>75.94</v>
      </c>
      <c r="I4" s="107">
        <v>76.92</v>
      </c>
      <c r="J4" s="107">
        <v>84.9</v>
      </c>
      <c r="K4" s="107"/>
      <c r="L4" s="107"/>
      <c r="M4" s="107"/>
      <c r="N4" s="107"/>
      <c r="O4" s="107">
        <v>102.6</v>
      </c>
    </row>
    <row r="5" spans="1:15" ht="33.75">
      <c r="A5" s="102" t="s">
        <v>2</v>
      </c>
      <c r="B5" s="102" t="s">
        <v>579</v>
      </c>
      <c r="C5" s="102" t="s">
        <v>4</v>
      </c>
      <c r="D5" s="102" t="s">
        <v>6</v>
      </c>
      <c r="E5" s="103" t="s">
        <v>525</v>
      </c>
      <c r="F5" s="104" t="s">
        <v>532</v>
      </c>
      <c r="G5" s="104" t="s">
        <v>533</v>
      </c>
      <c r="H5" s="103" t="s">
        <v>527</v>
      </c>
      <c r="I5" s="104" t="s">
        <v>534</v>
      </c>
      <c r="J5" s="104" t="s">
        <v>535</v>
      </c>
      <c r="K5" s="104" t="s">
        <v>536</v>
      </c>
      <c r="L5" s="104" t="s">
        <v>537</v>
      </c>
      <c r="M5" s="103" t="s">
        <v>538</v>
      </c>
      <c r="N5" s="103" t="s">
        <v>539</v>
      </c>
      <c r="O5" s="104" t="s">
        <v>531</v>
      </c>
    </row>
    <row r="6" spans="1:15" ht="146.25">
      <c r="A6" s="105">
        <v>149</v>
      </c>
      <c r="B6" s="105" t="s">
        <v>315</v>
      </c>
      <c r="C6" s="108" t="s">
        <v>540</v>
      </c>
      <c r="D6" s="105" t="s">
        <v>286</v>
      </c>
      <c r="E6" s="107">
        <v>18.899999999999999</v>
      </c>
      <c r="F6" s="107">
        <v>22.45</v>
      </c>
      <c r="G6" s="107">
        <v>21.4</v>
      </c>
      <c r="H6" s="107">
        <v>24.29</v>
      </c>
      <c r="I6" s="107">
        <v>21.6</v>
      </c>
      <c r="J6" s="107">
        <v>16.7</v>
      </c>
      <c r="K6" s="107">
        <v>20</v>
      </c>
      <c r="L6" s="107">
        <v>18.399999999999999</v>
      </c>
      <c r="M6" s="107">
        <v>16.899999999999999</v>
      </c>
      <c r="N6" s="107">
        <v>17.079999999999998</v>
      </c>
      <c r="O6" s="107">
        <v>19.77</v>
      </c>
    </row>
    <row r="7" spans="1:15" ht="146.25">
      <c r="A7" s="105">
        <v>150</v>
      </c>
      <c r="B7" s="105" t="s">
        <v>315</v>
      </c>
      <c r="C7" s="108" t="s">
        <v>316</v>
      </c>
      <c r="D7" s="105" t="s">
        <v>286</v>
      </c>
      <c r="E7" s="107">
        <v>18.899999999999999</v>
      </c>
      <c r="F7" s="107">
        <v>22.45</v>
      </c>
      <c r="G7" s="107">
        <v>21.4</v>
      </c>
      <c r="H7" s="107">
        <v>24.29</v>
      </c>
      <c r="I7" s="107">
        <v>21.6</v>
      </c>
      <c r="J7" s="107">
        <v>16.7</v>
      </c>
      <c r="K7" s="107">
        <v>20</v>
      </c>
      <c r="L7" s="107">
        <v>18.399999999999999</v>
      </c>
      <c r="M7" s="107">
        <v>16.899999999999999</v>
      </c>
      <c r="N7" s="107">
        <v>17.079999999999998</v>
      </c>
      <c r="O7" s="107">
        <v>19.77</v>
      </c>
    </row>
    <row r="8" spans="1:15" ht="33.75">
      <c r="A8" s="102" t="s">
        <v>2</v>
      </c>
      <c r="B8" s="102" t="s">
        <v>579</v>
      </c>
      <c r="C8" s="102" t="s">
        <v>4</v>
      </c>
      <c r="D8" s="102" t="s">
        <v>6</v>
      </c>
      <c r="E8" s="103" t="s">
        <v>525</v>
      </c>
      <c r="F8" s="103" t="s">
        <v>527</v>
      </c>
      <c r="G8" s="104" t="s">
        <v>541</v>
      </c>
      <c r="H8" s="104" t="s">
        <v>542</v>
      </c>
      <c r="I8" s="104" t="s">
        <v>543</v>
      </c>
      <c r="J8" s="104" t="s">
        <v>544</v>
      </c>
      <c r="K8" s="104" t="s">
        <v>545</v>
      </c>
      <c r="L8" s="104" t="s">
        <v>546</v>
      </c>
      <c r="M8" s="104" t="s">
        <v>535</v>
      </c>
      <c r="N8" s="104" t="s">
        <v>547</v>
      </c>
      <c r="O8" s="104" t="s">
        <v>531</v>
      </c>
    </row>
    <row r="9" spans="1:15" ht="146.25">
      <c r="A9" s="105">
        <v>152</v>
      </c>
      <c r="B9" s="105" t="s">
        <v>317</v>
      </c>
      <c r="C9" s="108" t="s">
        <v>318</v>
      </c>
      <c r="D9" s="105" t="s">
        <v>286</v>
      </c>
      <c r="E9" s="107">
        <v>20.86</v>
      </c>
      <c r="F9" s="107">
        <v>24.29</v>
      </c>
      <c r="G9" s="107">
        <v>20.38</v>
      </c>
      <c r="H9" s="107">
        <v>19.600000000000001</v>
      </c>
      <c r="I9" s="107">
        <v>19.440000000000001</v>
      </c>
      <c r="J9" s="109">
        <v>22.6</v>
      </c>
      <c r="K9" s="109">
        <v>18.2</v>
      </c>
      <c r="L9" s="109">
        <v>18.399999999999999</v>
      </c>
      <c r="M9" s="107">
        <v>16.7</v>
      </c>
      <c r="N9" s="109">
        <v>17.05</v>
      </c>
      <c r="O9" s="107">
        <v>19.75</v>
      </c>
    </row>
    <row r="10" spans="1:15" ht="146.25">
      <c r="A10" s="105">
        <v>153</v>
      </c>
      <c r="B10" s="105" t="s">
        <v>317</v>
      </c>
      <c r="C10" s="108" t="s">
        <v>318</v>
      </c>
      <c r="D10" s="105" t="s">
        <v>286</v>
      </c>
      <c r="E10" s="107">
        <v>20.86</v>
      </c>
      <c r="F10" s="107">
        <v>24.29</v>
      </c>
      <c r="G10" s="107">
        <v>20.38</v>
      </c>
      <c r="H10" s="107">
        <v>19.600000000000001</v>
      </c>
      <c r="I10" s="107">
        <v>19.440000000000001</v>
      </c>
      <c r="J10" s="109">
        <v>22.6</v>
      </c>
      <c r="K10" s="109">
        <v>18.2</v>
      </c>
      <c r="L10" s="109">
        <v>18.399999999999999</v>
      </c>
      <c r="M10" s="107">
        <v>16.7</v>
      </c>
      <c r="N10" s="109">
        <v>17.05</v>
      </c>
      <c r="O10" s="107">
        <v>19.75</v>
      </c>
    </row>
    <row r="11" spans="1:15" ht="33.75">
      <c r="A11" s="102" t="s">
        <v>2</v>
      </c>
      <c r="B11" s="102" t="s">
        <v>579</v>
      </c>
      <c r="C11" s="102" t="s">
        <v>4</v>
      </c>
      <c r="D11" s="102" t="s">
        <v>6</v>
      </c>
      <c r="E11" s="103" t="s">
        <v>548</v>
      </c>
      <c r="F11" s="103" t="s">
        <v>525</v>
      </c>
      <c r="G11" s="104" t="s">
        <v>532</v>
      </c>
      <c r="H11" s="104" t="s">
        <v>549</v>
      </c>
      <c r="I11" s="104" t="s">
        <v>538</v>
      </c>
      <c r="J11" s="104" t="s">
        <v>541</v>
      </c>
      <c r="K11" s="104" t="s">
        <v>542</v>
      </c>
      <c r="L11" s="104" t="s">
        <v>545</v>
      </c>
      <c r="M11" s="104" t="s">
        <v>546</v>
      </c>
      <c r="N11" s="104" t="s">
        <v>547</v>
      </c>
      <c r="O11" s="104" t="s">
        <v>531</v>
      </c>
    </row>
    <row r="12" spans="1:15" s="90" customFormat="1" ht="146.25">
      <c r="A12" s="105">
        <v>154</v>
      </c>
      <c r="B12" s="105">
        <v>269894</v>
      </c>
      <c r="C12" s="108" t="s">
        <v>319</v>
      </c>
      <c r="D12" s="110" t="s">
        <v>286</v>
      </c>
      <c r="E12" s="111">
        <v>23.99</v>
      </c>
      <c r="F12" s="111">
        <v>18.899999999999999</v>
      </c>
      <c r="G12" s="107">
        <v>22.44</v>
      </c>
      <c r="H12" s="107">
        <v>21.8</v>
      </c>
      <c r="I12" s="107">
        <v>16.899999999999999</v>
      </c>
      <c r="J12" s="109">
        <v>20.38</v>
      </c>
      <c r="K12" s="109">
        <v>19.77</v>
      </c>
      <c r="L12" s="109">
        <v>18.350000000000001</v>
      </c>
      <c r="M12" s="107">
        <v>18.399999999999999</v>
      </c>
      <c r="N12" s="109">
        <v>17.05</v>
      </c>
      <c r="O12" s="107">
        <v>19.8</v>
      </c>
    </row>
    <row r="13" spans="1:15" ht="146.25">
      <c r="A13" s="105">
        <v>155</v>
      </c>
      <c r="B13" s="105">
        <v>269894</v>
      </c>
      <c r="C13" s="108" t="s">
        <v>319</v>
      </c>
      <c r="D13" s="110" t="s">
        <v>286</v>
      </c>
      <c r="E13" s="111">
        <v>23.99</v>
      </c>
      <c r="F13" s="111">
        <v>18.899999999999999</v>
      </c>
      <c r="G13" s="107">
        <v>22.44</v>
      </c>
      <c r="H13" s="107">
        <v>21.8</v>
      </c>
      <c r="I13" s="107">
        <v>16.899999999999999</v>
      </c>
      <c r="J13" s="109">
        <v>20.38</v>
      </c>
      <c r="K13" s="109">
        <v>19.77</v>
      </c>
      <c r="L13" s="109">
        <v>18.350000000000001</v>
      </c>
      <c r="M13" s="107">
        <v>18.399999999999999</v>
      </c>
      <c r="N13" s="109">
        <v>17.05</v>
      </c>
      <c r="O13" s="107">
        <v>19.8</v>
      </c>
    </row>
    <row r="14" spans="1:15" ht="33.75">
      <c r="A14" s="102" t="s">
        <v>2</v>
      </c>
      <c r="B14" s="102" t="s">
        <v>579</v>
      </c>
      <c r="C14" s="102" t="s">
        <v>4</v>
      </c>
      <c r="D14" s="102" t="s">
        <v>6</v>
      </c>
      <c r="E14" s="103" t="s">
        <v>527</v>
      </c>
      <c r="F14" s="103" t="s">
        <v>550</v>
      </c>
      <c r="G14" s="104" t="s">
        <v>543</v>
      </c>
      <c r="H14" s="104" t="s">
        <v>551</v>
      </c>
      <c r="I14" s="104" t="s">
        <v>552</v>
      </c>
      <c r="J14" s="104" t="s">
        <v>553</v>
      </c>
      <c r="K14" s="112"/>
      <c r="L14" s="112"/>
      <c r="M14" s="112"/>
      <c r="N14" s="112"/>
      <c r="O14" s="104" t="s">
        <v>531</v>
      </c>
    </row>
    <row r="15" spans="1:15" ht="168.75">
      <c r="A15" s="105">
        <v>166</v>
      </c>
      <c r="B15" s="105" t="s">
        <v>342</v>
      </c>
      <c r="C15" s="106" t="s">
        <v>343</v>
      </c>
      <c r="D15" s="105" t="s">
        <v>23</v>
      </c>
      <c r="E15" s="107">
        <v>45</v>
      </c>
      <c r="F15" s="107">
        <v>40</v>
      </c>
      <c r="G15" s="107">
        <v>66</v>
      </c>
      <c r="H15" s="107">
        <v>60</v>
      </c>
      <c r="I15" s="107">
        <v>49</v>
      </c>
      <c r="J15" s="109">
        <v>65</v>
      </c>
      <c r="K15" s="109"/>
      <c r="L15" s="109"/>
      <c r="M15" s="109"/>
      <c r="N15" s="109"/>
      <c r="O15" s="107">
        <v>54.17</v>
      </c>
    </row>
    <row r="16" spans="1:15" ht="168.75">
      <c r="A16" s="105">
        <v>167</v>
      </c>
      <c r="B16" s="105" t="s">
        <v>342</v>
      </c>
      <c r="C16" s="106" t="s">
        <v>343</v>
      </c>
      <c r="D16" s="105" t="s">
        <v>23</v>
      </c>
      <c r="E16" s="107">
        <v>45</v>
      </c>
      <c r="F16" s="107">
        <v>40</v>
      </c>
      <c r="G16" s="107">
        <v>66</v>
      </c>
      <c r="H16" s="107">
        <v>60</v>
      </c>
      <c r="I16" s="107">
        <v>49</v>
      </c>
      <c r="J16" s="109">
        <v>65</v>
      </c>
      <c r="K16" s="109"/>
      <c r="L16" s="109"/>
      <c r="M16" s="109"/>
      <c r="N16" s="109"/>
      <c r="O16" s="107">
        <v>54.17</v>
      </c>
    </row>
  </sheetData>
  <pageMargins left="0.511811024" right="0.511811024" top="0.78740157499999996" bottom="0.78740157499999996" header="0.31496062000000002" footer="0.31496062000000002"/>
  <pageSetup paperSize="9" scale="68" orientation="landscape" horizontalDpi="4294967293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OBJETOS</vt:lpstr>
      <vt:lpstr>Anexo 1</vt:lpstr>
      <vt:lpstr>'Anexo 1'!Area_de_impressao</vt:lpstr>
      <vt:lpstr>OBJETOS!Area_de_impressao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Dias Menezes</dc:creator>
  <cp:lastModifiedBy>USER</cp:lastModifiedBy>
  <cp:lastPrinted>2024-08-27T15:00:22Z</cp:lastPrinted>
  <dcterms:created xsi:type="dcterms:W3CDTF">2023-03-19T18:56:00Z</dcterms:created>
  <dcterms:modified xsi:type="dcterms:W3CDTF">2024-09-02T19:53:16Z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A25500D8B0AB4C30A1441E47BF953EC4</vt:lpwstr>
  </property>
  <property fmtid="{D5CDD505-2E9C-101B-9397-08002B2CF9AE}" pid="3" name="KSOProductBuildVer">
    <vt:lpwstr>1046-12.2.0.17153</vt:lpwstr>
  </property>
</Properties>
</file>