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ucav\Documents\MEUS DOCUMENTOS\PREFEITURA DO BREJO DA MADRE DE DEUS\BREJO 2025\20 - Gráfica\"/>
    </mc:Choice>
  </mc:AlternateContent>
  <bookViews>
    <workbookView xWindow="0" yWindow="0" windowWidth="12072" windowHeight="7776" tabRatio="500"/>
  </bookViews>
  <sheets>
    <sheet name="1" sheetId="1" r:id="rId1"/>
    <sheet name="2" sheetId="2" r:id="rId2"/>
    <sheet name="3" sheetId="3" r:id="rId3"/>
  </sheets>
  <definedNames>
    <definedName name="_xlnm.Print_Area" localSheetId="0">'1'!$A$1:$L$28</definedName>
  </definedNames>
  <calcPr calcId="162913"/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7" i="1"/>
  <c r="L26" i="1" s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7" i="1"/>
  <c r="J26" i="1" l="1"/>
  <c r="H26" i="1"/>
  <c r="F4" i="3" l="1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7" i="2"/>
  <c r="F8" i="2"/>
  <c r="F9" i="2"/>
  <c r="F10" i="2"/>
  <c r="F11" i="2"/>
  <c r="F25" i="2" s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6" i="2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7" i="1"/>
  <c r="F26" i="1" l="1"/>
  <c r="F23" i="3"/>
</calcChain>
</file>

<file path=xl/sharedStrings.xml><?xml version="1.0" encoding="utf-8"?>
<sst xmlns="http://schemas.openxmlformats.org/spreadsheetml/2006/main" count="144" uniqueCount="43">
  <si>
    <t>Item</t>
  </si>
  <si>
    <t>Descrição</t>
  </si>
  <si>
    <t>M²</t>
  </si>
  <si>
    <t>UND</t>
  </si>
  <si>
    <t>MILHEIRO</t>
  </si>
  <si>
    <t>TALÃO</t>
  </si>
  <si>
    <t>Unidade de Medida</t>
  </si>
  <si>
    <t>Quant.</t>
  </si>
  <si>
    <t>Valor Total</t>
  </si>
  <si>
    <t>Valor Unitário</t>
  </si>
  <si>
    <t xml:space="preserve">ADESIVO DE VINIL RECORT REFLETIVO, refletivo, já incluso o serviço de aplicação, a cor e a arte serão definidas no momento da solicitação, fornecidos pela Secretaria solicitante anexado a ordem de fornecimento. </t>
  </si>
  <si>
    <t xml:space="preserve">BANNER/FAIXA, impressão digital de alta performance (12 passadas), tinta original, 4x0 m em lona 400g, acabamento com solda e cabo de madeira (superior e inferior para banner, laterais para faixas), já incluso o serviço de aplicação, modelos e artes fornecidos pela Secretaria solicitante anexado a ordem de fornecimento. </t>
  </si>
  <si>
    <t>IMPRESSÃO EM LONA, impressão digital de alta performance (12 passadas), tinta original, 4x0 m em lona 400g, aplicação em testeiras, placas, etc., já incluso o serviço de aplicação, modelos e artes fornecidos pela Secretaria solicitante anexado a ordem de fornecimento.</t>
  </si>
  <si>
    <t xml:space="preserve">LONA COM ILHOS, impressão digital de alta performance (12 passadas), tinta original, 4x0 m em lona 400g., acabamento soldado e ilhós. Modelos e artes fornecidos pela Secretaria solicitante anexado a ordem de fornecimento. </t>
  </si>
  <si>
    <t xml:space="preserve">ADESIVO PERFURADO, para porta de vidro, vidro traseiro de veículos, etc., com impressão digital de alta resolução, já incluso o serviço de aplicação, modelos e artes fornecidos pela Secretaria solicitante anexado a ordem de fornecimento. </t>
  </si>
  <si>
    <t xml:space="preserve">BORRACHA PARA CARIMBO, em polímero, artes diversas. Tamanhos variados, podendo ser de 0,5cm a 10cm de largura e 1cm a 12cm de comprimento, o desenvolvimento do layout será de responsabilidade da empresa vencedora e deverá passar por aprovação de layout pela secretaria responsável, será enviado modelo em anexo. </t>
  </si>
  <si>
    <t xml:space="preserve">CARIMBO AUTOMÁTICO, material do corpo: plástico, base em foto polímero, auto entintado e automático, medindo aproximadamente: 4,0 x 6,0 cm. </t>
  </si>
  <si>
    <t xml:space="preserve">CARTÃO DE VISITA, impressão 4x4 (frente e verso), papel couchê 300g., laminação fosca, medida 9,0 x 5,0 cm, os pedidos serão efetuados de 1000 unidades para cada modelo. Dados definidos no momento da solicitação, considerar uma arte para cada milheiro. </t>
  </si>
  <si>
    <t xml:space="preserve">CRACHÁ PVC, impressão digital 4x0, prendedor jacarezinho, com serviço de fotografia nos departamentos indicados no ato da solicitação, modelos e artes fornecidos pela Secretaria solicitante anexado a ordem de fornecimento </t>
  </si>
  <si>
    <t xml:space="preserve">ENVELOPE TIMBRADO, tamanho 11 x 22 cm, branco, impressão offset 4X0, o município enviará o timbrado do município e indicará o layout para a gráfica </t>
  </si>
  <si>
    <t xml:space="preserve">ENVELOPE TIMBRADO, tamanho 24 x 34 cm, branco, impressão offset 4x0,  o município enviará o timbrado do município e indicará o layout para a gráfica </t>
  </si>
  <si>
    <t xml:space="preserve">FOLDER A5, formato A5 couchê brilho, 120g, impressão offset 4x0 (frente), em artes diferentes. Considerar uma arte para cada milheiro, modelos e artes enviados pela Secretaria solicitante anexado a ordem de fornecimento. </t>
  </si>
  <si>
    <t xml:space="preserve">Camisetas brancas, com punhos das mangas e gola coloridas (cores definidas conforme a secretaria solicitante) manga curta, com estampa frente e costas sublimadas, nos tamanhos P, M, G, GG, XG, XXG, XXXG. o município enviará a arte para a gráfica vencedora que desenvolverá o modelo para aprovação </t>
  </si>
  <si>
    <t xml:space="preserve">Talão carbonado, cada talão 100 com folhas medindo 10 x 6,5 cm, arte conforme solicitado pelas secretarias demandantes. </t>
  </si>
  <si>
    <t xml:space="preserve">PLACA DE PVC ADESIVADA, placa em PVC 2mm, adesivado com vinil impressão digital, modelos e artes fornecidos pela Secretaria solicitante anexado a ordem de fornecimento. </t>
  </si>
  <si>
    <t>IMPRESSÃO OFFSET ADESIVO, formato 10x20cm, papel adesivo brilho (liso), impressão offset 4x0 (frente), o município enviará a arte para a gráfica vencedora que desenvolverá o modelo para aprovação</t>
  </si>
  <si>
    <t xml:space="preserve">IMPRESSÃO OFFSET A3, formato A3, papel offset 63g., impressão offset 4x0 (frente), considerar uma arte para cada milheiro,o município enviará a arte para a gráfica vencedora que desenvolverá o modelo para aprovação </t>
  </si>
  <si>
    <t>IMPRESSÃO OFFSET A5, formato A5, papel offset 63g., impressão offset 4x0 (frente), o município enviará a arte para a gráfica vencedora que desenvolverá o modelo para aprovação .</t>
  </si>
  <si>
    <t xml:space="preserve">IMPRESSÃO OFFSET A4, formato A4, papel offset 63g., impressão offset 4x0 (frente), o município enviará a arte para a gráfica vencedora que desenvolverá o modelo para aprovação </t>
  </si>
  <si>
    <t>ITEM</t>
  </si>
  <si>
    <t>DESCRIÇÃO DOS ITENS</t>
  </si>
  <si>
    <t>VOLUME</t>
  </si>
  <si>
    <t>QUANTIDADE</t>
  </si>
  <si>
    <t>VAL. TOTAL PROPOSTA</t>
  </si>
  <si>
    <t>VAL. UNITÁRIO PROPOSTA</t>
  </si>
  <si>
    <t>DESTAQUE GRÁFICA LTDA</t>
  </si>
  <si>
    <t>FORNECEDORES DO RAMO DE ATIVIDADES</t>
  </si>
  <si>
    <t>JJ COMUNICAÇÃO</t>
  </si>
  <si>
    <t>MAGO ADESIVO</t>
  </si>
  <si>
    <t>MAPA CONSOLIDADO COM ESTIMATIVA DE VALOR CONFORME PESQUISA DE PREÇOS</t>
  </si>
  <si>
    <t>VALOR UNITÁRIO MÉDIO ESTIMADO</t>
  </si>
  <si>
    <t>VALOR TOTAL MÉDIO ESTIMADO</t>
  </si>
  <si>
    <t>MÉTODO DE MÉDIA UTILIZADO: Para Estimarmos os valores acima, foi realizada a média aritimédica dos obtidos, justificado ao fato da uniformidade dos valores obtidos.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</si>
</sst>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6" x14ac:knownFonts="1">
    <font>
      <sz val="11"/>
      <name val="Calibri"/>
    </font>
    <font>
      <b/>
      <sz val="11"/>
      <name val="Calibri"/>
    </font>
    <font>
      <sz val="11"/>
      <name val="Calibri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4" fontId="0" fillId="0" borderId="0" xfId="0" applyNumberFormat="1"/>
    <xf numFmtId="0" fontId="3" fillId="0" borderId="0" xfId="0" applyFont="1"/>
    <xf numFmtId="0" fontId="3" fillId="0" borderId="0" xfId="0" applyFont="1" applyAlignment="1"/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0" xfId="0" applyFont="1" applyFill="1"/>
    <xf numFmtId="44" fontId="3" fillId="0" borderId="0" xfId="0" applyNumberFormat="1" applyFont="1"/>
    <xf numFmtId="0" fontId="4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4" fontId="4" fillId="2" borderId="1" xfId="0" applyNumberFormat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44" fontId="4" fillId="0" borderId="0" xfId="0" applyNumberFormat="1" applyFont="1"/>
    <xf numFmtId="0" fontId="4" fillId="0" borderId="0" xfId="0" applyFont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zoomScale="60" zoomScaleNormal="100" workbookViewId="0">
      <selection activeCell="T32" sqref="T32"/>
    </sheetView>
  </sheetViews>
  <sheetFormatPr defaultRowHeight="15.6" x14ac:dyDescent="0.3"/>
  <cols>
    <col min="1" max="1" width="6" style="10" customWidth="1"/>
    <col min="2" max="2" width="52" style="10" customWidth="1"/>
    <col min="3" max="3" width="10.44140625" style="10" customWidth="1"/>
    <col min="4" max="4" width="13" style="10" customWidth="1"/>
    <col min="5" max="5" width="11.6640625" style="10" customWidth="1"/>
    <col min="6" max="6" width="17.88671875" style="10" customWidth="1"/>
    <col min="7" max="7" width="13.109375" style="10" customWidth="1"/>
    <col min="8" max="8" width="15.5546875" style="10" customWidth="1"/>
    <col min="9" max="9" width="13.21875" style="10" customWidth="1"/>
    <col min="10" max="10" width="17.33203125" style="10" customWidth="1"/>
    <col min="11" max="11" width="13.44140625" style="10" customWidth="1"/>
    <col min="12" max="12" width="20.109375" style="10" customWidth="1"/>
    <col min="13" max="16384" width="8.88671875" style="10"/>
  </cols>
  <sheetData>
    <row r="1" spans="1:13" x14ac:dyDescent="0.3">
      <c r="B1" s="29" t="s">
        <v>39</v>
      </c>
      <c r="C1" s="29"/>
      <c r="D1" s="29"/>
      <c r="E1" s="29"/>
      <c r="F1" s="29"/>
      <c r="G1" s="29"/>
      <c r="H1" s="29"/>
      <c r="I1" s="29"/>
      <c r="J1" s="29"/>
    </row>
    <row r="2" spans="1:13" x14ac:dyDescent="0.3">
      <c r="B2" s="29"/>
      <c r="C2" s="29"/>
      <c r="D2" s="29"/>
      <c r="E2" s="29"/>
      <c r="F2" s="29"/>
      <c r="G2" s="29"/>
      <c r="H2" s="29"/>
      <c r="I2" s="29"/>
      <c r="J2" s="29"/>
    </row>
    <row r="4" spans="1:13" x14ac:dyDescent="0.3">
      <c r="E4" s="28" t="s">
        <v>36</v>
      </c>
      <c r="F4" s="28"/>
      <c r="G4" s="28"/>
      <c r="H4" s="28"/>
      <c r="I4" s="28"/>
      <c r="J4" s="28"/>
    </row>
    <row r="5" spans="1:13" ht="30.6" customHeight="1" x14ac:dyDescent="0.3">
      <c r="A5" s="11"/>
      <c r="B5" s="11"/>
      <c r="C5" s="11"/>
      <c r="D5" s="11"/>
      <c r="E5" s="27" t="s">
        <v>35</v>
      </c>
      <c r="F5" s="27"/>
      <c r="G5" s="12" t="s">
        <v>37</v>
      </c>
      <c r="H5" s="12"/>
      <c r="I5" s="13" t="s">
        <v>38</v>
      </c>
      <c r="J5" s="13"/>
    </row>
    <row r="6" spans="1:13" ht="62.4" x14ac:dyDescent="0.3">
      <c r="A6" s="14" t="s">
        <v>0</v>
      </c>
      <c r="B6" s="15" t="s">
        <v>1</v>
      </c>
      <c r="C6" s="16" t="s">
        <v>6</v>
      </c>
      <c r="D6" s="15" t="s">
        <v>7</v>
      </c>
      <c r="E6" s="16" t="s">
        <v>9</v>
      </c>
      <c r="F6" s="16" t="s">
        <v>8</v>
      </c>
      <c r="G6" s="16" t="s">
        <v>9</v>
      </c>
      <c r="H6" s="16" t="s">
        <v>8</v>
      </c>
      <c r="I6" s="16" t="s">
        <v>9</v>
      </c>
      <c r="J6" s="16" t="s">
        <v>8</v>
      </c>
      <c r="K6" s="30" t="s">
        <v>40</v>
      </c>
      <c r="L6" s="30" t="s">
        <v>41</v>
      </c>
    </row>
    <row r="7" spans="1:13" ht="78" x14ac:dyDescent="0.3">
      <c r="A7" s="17">
        <v>1</v>
      </c>
      <c r="B7" s="18" t="s">
        <v>10</v>
      </c>
      <c r="C7" s="19" t="s">
        <v>2</v>
      </c>
      <c r="D7" s="19">
        <v>2500</v>
      </c>
      <c r="E7" s="20">
        <v>5.5</v>
      </c>
      <c r="F7" s="20">
        <f>SUM(E7*D7)</f>
        <v>13750</v>
      </c>
      <c r="G7" s="20">
        <v>5.43</v>
      </c>
      <c r="H7" s="20">
        <f>SUM(G7*D7)</f>
        <v>13575</v>
      </c>
      <c r="I7" s="20">
        <v>5.4</v>
      </c>
      <c r="J7" s="20">
        <f>SUM(I7*D7)</f>
        <v>13500</v>
      </c>
      <c r="K7" s="31">
        <f>AVERAGE(E7,G7,I7)</f>
        <v>5.4433333333333325</v>
      </c>
      <c r="L7" s="32">
        <f>M7*D7</f>
        <v>13600.000000000002</v>
      </c>
      <c r="M7" s="10">
        <v>5.44</v>
      </c>
    </row>
    <row r="8" spans="1:13" ht="109.2" x14ac:dyDescent="0.3">
      <c r="A8" s="17">
        <v>2</v>
      </c>
      <c r="B8" s="18" t="s">
        <v>11</v>
      </c>
      <c r="C8" s="19" t="s">
        <v>2</v>
      </c>
      <c r="D8" s="19">
        <v>800</v>
      </c>
      <c r="E8" s="20">
        <v>7.5</v>
      </c>
      <c r="F8" s="20">
        <f t="shared" ref="F8:F25" si="0">SUM(E8*D8)</f>
        <v>6000</v>
      </c>
      <c r="G8" s="20">
        <v>7.33</v>
      </c>
      <c r="H8" s="20">
        <f t="shared" ref="H8:H25" si="1">SUM(G8*D8)</f>
        <v>5864</v>
      </c>
      <c r="I8" s="20">
        <v>8</v>
      </c>
      <c r="J8" s="20">
        <f t="shared" ref="J8:J25" si="2">SUM(I8*D8)</f>
        <v>6400</v>
      </c>
      <c r="K8" s="31">
        <f t="shared" ref="K8:K25" si="3">AVERAGE(E8,G8,I8)</f>
        <v>7.6099999999999994</v>
      </c>
      <c r="L8" s="32">
        <f t="shared" ref="L8:L25" si="4">M8*D8</f>
        <v>6088</v>
      </c>
      <c r="M8" s="10">
        <v>7.61</v>
      </c>
    </row>
    <row r="9" spans="1:13" ht="93.6" x14ac:dyDescent="0.3">
      <c r="A9" s="17">
        <v>3</v>
      </c>
      <c r="B9" s="18" t="s">
        <v>12</v>
      </c>
      <c r="C9" s="19" t="s">
        <v>2</v>
      </c>
      <c r="D9" s="19">
        <v>2000</v>
      </c>
      <c r="E9" s="20">
        <v>26</v>
      </c>
      <c r="F9" s="20">
        <f t="shared" si="0"/>
        <v>52000</v>
      </c>
      <c r="G9" s="20">
        <v>26.1</v>
      </c>
      <c r="H9" s="20">
        <f t="shared" si="1"/>
        <v>52200</v>
      </c>
      <c r="I9" s="20">
        <v>26</v>
      </c>
      <c r="J9" s="20">
        <f t="shared" si="2"/>
        <v>52000</v>
      </c>
      <c r="K9" s="31">
        <f t="shared" si="3"/>
        <v>26.033333333333331</v>
      </c>
      <c r="L9" s="32">
        <f t="shared" si="4"/>
        <v>52060</v>
      </c>
      <c r="M9" s="10">
        <v>26.03</v>
      </c>
    </row>
    <row r="10" spans="1:13" ht="78" x14ac:dyDescent="0.3">
      <c r="A10" s="17">
        <v>4</v>
      </c>
      <c r="B10" s="18" t="s">
        <v>13</v>
      </c>
      <c r="C10" s="19" t="s">
        <v>2</v>
      </c>
      <c r="D10" s="19">
        <v>1700</v>
      </c>
      <c r="E10" s="20">
        <v>12</v>
      </c>
      <c r="F10" s="20">
        <f t="shared" si="0"/>
        <v>20400</v>
      </c>
      <c r="G10" s="20">
        <v>11.55</v>
      </c>
      <c r="H10" s="20">
        <f t="shared" si="1"/>
        <v>19635</v>
      </c>
      <c r="I10" s="20">
        <v>12</v>
      </c>
      <c r="J10" s="20">
        <f t="shared" si="2"/>
        <v>20400</v>
      </c>
      <c r="K10" s="31">
        <f t="shared" si="3"/>
        <v>11.85</v>
      </c>
      <c r="L10" s="32">
        <f t="shared" si="4"/>
        <v>20145</v>
      </c>
      <c r="M10" s="10">
        <v>11.85</v>
      </c>
    </row>
    <row r="11" spans="1:13" ht="78" x14ac:dyDescent="0.3">
      <c r="A11" s="17">
        <v>5</v>
      </c>
      <c r="B11" s="18" t="s">
        <v>14</v>
      </c>
      <c r="C11" s="19" t="s">
        <v>2</v>
      </c>
      <c r="D11" s="19">
        <v>650</v>
      </c>
      <c r="E11" s="20">
        <v>19</v>
      </c>
      <c r="F11" s="20">
        <f t="shared" si="0"/>
        <v>12350</v>
      </c>
      <c r="G11" s="20">
        <v>18.899999999999999</v>
      </c>
      <c r="H11" s="20">
        <f t="shared" si="1"/>
        <v>12284.999999999998</v>
      </c>
      <c r="I11" s="20">
        <v>18</v>
      </c>
      <c r="J11" s="20">
        <f t="shared" si="2"/>
        <v>11700</v>
      </c>
      <c r="K11" s="31">
        <f t="shared" si="3"/>
        <v>18.633333333333333</v>
      </c>
      <c r="L11" s="32">
        <f t="shared" si="4"/>
        <v>12109.5</v>
      </c>
      <c r="M11" s="10">
        <v>18.63</v>
      </c>
    </row>
    <row r="12" spans="1:13" ht="109.2" x14ac:dyDescent="0.3">
      <c r="A12" s="17">
        <v>6</v>
      </c>
      <c r="B12" s="18" t="s">
        <v>15</v>
      </c>
      <c r="C12" s="19" t="s">
        <v>3</v>
      </c>
      <c r="D12" s="19">
        <v>130</v>
      </c>
      <c r="E12" s="20">
        <v>9</v>
      </c>
      <c r="F12" s="20">
        <f t="shared" si="0"/>
        <v>1170</v>
      </c>
      <c r="G12" s="20">
        <v>9.1999999999999993</v>
      </c>
      <c r="H12" s="20">
        <f t="shared" si="1"/>
        <v>1196</v>
      </c>
      <c r="I12" s="20">
        <v>9</v>
      </c>
      <c r="J12" s="20">
        <f t="shared" si="2"/>
        <v>1170</v>
      </c>
      <c r="K12" s="31">
        <f t="shared" si="3"/>
        <v>9.0666666666666664</v>
      </c>
      <c r="L12" s="32">
        <f t="shared" si="4"/>
        <v>1179.1000000000001</v>
      </c>
      <c r="M12" s="10">
        <v>9.07</v>
      </c>
    </row>
    <row r="13" spans="1:13" ht="46.8" x14ac:dyDescent="0.3">
      <c r="A13" s="17">
        <v>7</v>
      </c>
      <c r="B13" s="18" t="s">
        <v>16</v>
      </c>
      <c r="C13" s="19" t="s">
        <v>3</v>
      </c>
      <c r="D13" s="19">
        <v>130</v>
      </c>
      <c r="E13" s="20">
        <v>32</v>
      </c>
      <c r="F13" s="20">
        <f t="shared" si="0"/>
        <v>4160</v>
      </c>
      <c r="G13" s="20">
        <v>31</v>
      </c>
      <c r="H13" s="20">
        <f t="shared" si="1"/>
        <v>4030</v>
      </c>
      <c r="I13" s="20">
        <v>30</v>
      </c>
      <c r="J13" s="20">
        <f t="shared" si="2"/>
        <v>3900</v>
      </c>
      <c r="K13" s="31">
        <f t="shared" si="3"/>
        <v>31</v>
      </c>
      <c r="L13" s="32">
        <f t="shared" si="4"/>
        <v>4030</v>
      </c>
      <c r="M13" s="10">
        <v>31</v>
      </c>
    </row>
    <row r="14" spans="1:13" ht="78" x14ac:dyDescent="0.3">
      <c r="A14" s="17">
        <v>8</v>
      </c>
      <c r="B14" s="18" t="s">
        <v>17</v>
      </c>
      <c r="C14" s="19" t="s">
        <v>4</v>
      </c>
      <c r="D14" s="19">
        <v>60</v>
      </c>
      <c r="E14" s="20">
        <v>10</v>
      </c>
      <c r="F14" s="20">
        <f t="shared" si="0"/>
        <v>600</v>
      </c>
      <c r="G14" s="20">
        <v>10.1</v>
      </c>
      <c r="H14" s="20">
        <f t="shared" si="1"/>
        <v>606</v>
      </c>
      <c r="I14" s="20">
        <v>11</v>
      </c>
      <c r="J14" s="20">
        <f t="shared" si="2"/>
        <v>660</v>
      </c>
      <c r="K14" s="31">
        <f t="shared" si="3"/>
        <v>10.366666666666667</v>
      </c>
      <c r="L14" s="32">
        <f t="shared" si="4"/>
        <v>622.19999999999993</v>
      </c>
      <c r="M14" s="10">
        <v>10.37</v>
      </c>
    </row>
    <row r="15" spans="1:13" ht="78" x14ac:dyDescent="0.3">
      <c r="A15" s="17">
        <v>9</v>
      </c>
      <c r="B15" s="18" t="s">
        <v>18</v>
      </c>
      <c r="C15" s="19" t="s">
        <v>3</v>
      </c>
      <c r="D15" s="19">
        <v>450</v>
      </c>
      <c r="E15" s="20">
        <v>5</v>
      </c>
      <c r="F15" s="20">
        <f t="shared" si="0"/>
        <v>2250</v>
      </c>
      <c r="G15" s="20">
        <v>5.2</v>
      </c>
      <c r="H15" s="20">
        <f t="shared" si="1"/>
        <v>2340</v>
      </c>
      <c r="I15" s="20">
        <v>5</v>
      </c>
      <c r="J15" s="20">
        <f t="shared" si="2"/>
        <v>2250</v>
      </c>
      <c r="K15" s="31">
        <f t="shared" si="3"/>
        <v>5.0666666666666664</v>
      </c>
      <c r="L15" s="32">
        <f t="shared" si="4"/>
        <v>2281.5</v>
      </c>
      <c r="M15" s="10">
        <v>5.07</v>
      </c>
    </row>
    <row r="16" spans="1:13" ht="46.8" x14ac:dyDescent="0.3">
      <c r="A16" s="17">
        <v>10</v>
      </c>
      <c r="B16" s="18" t="s">
        <v>19</v>
      </c>
      <c r="C16" s="19" t="s">
        <v>3</v>
      </c>
      <c r="D16" s="19">
        <v>7000</v>
      </c>
      <c r="E16" s="20">
        <v>0.5</v>
      </c>
      <c r="F16" s="20">
        <f t="shared" si="0"/>
        <v>3500</v>
      </c>
      <c r="G16" s="20">
        <v>0.45</v>
      </c>
      <c r="H16" s="20">
        <f t="shared" si="1"/>
        <v>3150</v>
      </c>
      <c r="I16" s="20">
        <v>0.55000000000000004</v>
      </c>
      <c r="J16" s="20">
        <f t="shared" si="2"/>
        <v>3850.0000000000005</v>
      </c>
      <c r="K16" s="31">
        <f t="shared" si="3"/>
        <v>0.5</v>
      </c>
      <c r="L16" s="32">
        <f t="shared" si="4"/>
        <v>3500</v>
      </c>
      <c r="M16" s="10">
        <v>0.5</v>
      </c>
    </row>
    <row r="17" spans="1:13" ht="46.8" x14ac:dyDescent="0.3">
      <c r="A17" s="17">
        <v>11</v>
      </c>
      <c r="B17" s="18" t="s">
        <v>20</v>
      </c>
      <c r="C17" s="19" t="s">
        <v>3</v>
      </c>
      <c r="D17" s="19">
        <v>32000</v>
      </c>
      <c r="E17" s="20">
        <v>0.8</v>
      </c>
      <c r="F17" s="20">
        <f t="shared" si="0"/>
        <v>25600</v>
      </c>
      <c r="G17" s="20">
        <v>0.7</v>
      </c>
      <c r="H17" s="20">
        <f t="shared" si="1"/>
        <v>22400</v>
      </c>
      <c r="I17" s="20">
        <v>0.65</v>
      </c>
      <c r="J17" s="20">
        <f t="shared" si="2"/>
        <v>20800</v>
      </c>
      <c r="K17" s="31">
        <f t="shared" si="3"/>
        <v>0.71666666666666667</v>
      </c>
      <c r="L17" s="32">
        <f t="shared" si="4"/>
        <v>23040</v>
      </c>
      <c r="M17" s="10">
        <v>0.72</v>
      </c>
    </row>
    <row r="18" spans="1:13" ht="78" x14ac:dyDescent="0.3">
      <c r="A18" s="17">
        <v>12</v>
      </c>
      <c r="B18" s="18" t="s">
        <v>21</v>
      </c>
      <c r="C18" s="19" t="s">
        <v>4</v>
      </c>
      <c r="D18" s="19">
        <v>300</v>
      </c>
      <c r="E18" s="20">
        <v>152</v>
      </c>
      <c r="F18" s="20">
        <f t="shared" si="0"/>
        <v>45600</v>
      </c>
      <c r="G18" s="20">
        <v>151.5</v>
      </c>
      <c r="H18" s="20">
        <f t="shared" si="1"/>
        <v>45450</v>
      </c>
      <c r="I18" s="20">
        <v>152</v>
      </c>
      <c r="J18" s="20">
        <f t="shared" si="2"/>
        <v>45600</v>
      </c>
      <c r="K18" s="31">
        <f t="shared" si="3"/>
        <v>151.83333333333334</v>
      </c>
      <c r="L18" s="32">
        <f t="shared" si="4"/>
        <v>45549.000000000007</v>
      </c>
      <c r="M18" s="10">
        <v>151.83000000000001</v>
      </c>
    </row>
    <row r="19" spans="1:13" ht="62.4" x14ac:dyDescent="0.3">
      <c r="A19" s="17">
        <v>13</v>
      </c>
      <c r="B19" s="18" t="s">
        <v>27</v>
      </c>
      <c r="C19" s="19" t="s">
        <v>3</v>
      </c>
      <c r="D19" s="19">
        <v>70000</v>
      </c>
      <c r="E19" s="20">
        <v>0.35</v>
      </c>
      <c r="F19" s="20">
        <f t="shared" si="0"/>
        <v>24500</v>
      </c>
      <c r="G19" s="20">
        <v>0.33</v>
      </c>
      <c r="H19" s="20">
        <f t="shared" si="1"/>
        <v>23100</v>
      </c>
      <c r="I19" s="20">
        <v>0.35</v>
      </c>
      <c r="J19" s="20">
        <f t="shared" si="2"/>
        <v>24500</v>
      </c>
      <c r="K19" s="31">
        <f t="shared" si="3"/>
        <v>0.34333333333333327</v>
      </c>
      <c r="L19" s="32">
        <f t="shared" si="4"/>
        <v>23800</v>
      </c>
      <c r="M19" s="10">
        <v>0.34</v>
      </c>
    </row>
    <row r="20" spans="1:13" ht="62.4" x14ac:dyDescent="0.3">
      <c r="A20" s="17">
        <v>14</v>
      </c>
      <c r="B20" s="18" t="s">
        <v>28</v>
      </c>
      <c r="C20" s="19" t="s">
        <v>3</v>
      </c>
      <c r="D20" s="19">
        <v>80000</v>
      </c>
      <c r="E20" s="20">
        <v>0.25</v>
      </c>
      <c r="F20" s="20">
        <f t="shared" si="0"/>
        <v>20000</v>
      </c>
      <c r="G20" s="20">
        <v>0.23</v>
      </c>
      <c r="H20" s="20">
        <f t="shared" si="1"/>
        <v>18400</v>
      </c>
      <c r="I20" s="20">
        <v>0.25</v>
      </c>
      <c r="J20" s="20">
        <f t="shared" si="2"/>
        <v>20000</v>
      </c>
      <c r="K20" s="31">
        <f t="shared" si="3"/>
        <v>0.24333333333333332</v>
      </c>
      <c r="L20" s="32">
        <f t="shared" si="4"/>
        <v>19200</v>
      </c>
      <c r="M20" s="10">
        <v>0.24</v>
      </c>
    </row>
    <row r="21" spans="1:13" ht="78" x14ac:dyDescent="0.3">
      <c r="A21" s="17">
        <v>15</v>
      </c>
      <c r="B21" s="18" t="s">
        <v>26</v>
      </c>
      <c r="C21" s="19" t="s">
        <v>3</v>
      </c>
      <c r="D21" s="19">
        <v>30000</v>
      </c>
      <c r="E21" s="20">
        <v>0.28000000000000003</v>
      </c>
      <c r="F21" s="20">
        <f t="shared" si="0"/>
        <v>8400</v>
      </c>
      <c r="G21" s="20">
        <v>0.23</v>
      </c>
      <c r="H21" s="20">
        <f t="shared" si="1"/>
        <v>6900</v>
      </c>
      <c r="I21" s="20">
        <v>0.3</v>
      </c>
      <c r="J21" s="20">
        <f t="shared" si="2"/>
        <v>9000</v>
      </c>
      <c r="K21" s="31">
        <f t="shared" si="3"/>
        <v>0.27</v>
      </c>
      <c r="L21" s="32">
        <f t="shared" si="4"/>
        <v>8100.0000000000009</v>
      </c>
      <c r="M21" s="10">
        <v>0.27</v>
      </c>
    </row>
    <row r="22" spans="1:13" s="25" customFormat="1" ht="62.4" x14ac:dyDescent="0.3">
      <c r="A22" s="21">
        <v>16</v>
      </c>
      <c r="B22" s="22" t="s">
        <v>25</v>
      </c>
      <c r="C22" s="23" t="s">
        <v>3</v>
      </c>
      <c r="D22" s="23">
        <v>40000</v>
      </c>
      <c r="E22" s="24">
        <v>0.45</v>
      </c>
      <c r="F22" s="24">
        <f t="shared" si="0"/>
        <v>18000</v>
      </c>
      <c r="G22" s="20">
        <v>0.5</v>
      </c>
      <c r="H22" s="20">
        <f t="shared" si="1"/>
        <v>20000</v>
      </c>
      <c r="I22" s="20">
        <v>0.6</v>
      </c>
      <c r="J22" s="20">
        <f t="shared" si="2"/>
        <v>24000</v>
      </c>
      <c r="K22" s="31">
        <f t="shared" si="3"/>
        <v>0.51666666666666661</v>
      </c>
      <c r="L22" s="32">
        <f t="shared" si="4"/>
        <v>20800</v>
      </c>
      <c r="M22" s="25">
        <v>0.52</v>
      </c>
    </row>
    <row r="23" spans="1:13" ht="62.4" x14ac:dyDescent="0.3">
      <c r="A23" s="17">
        <v>17</v>
      </c>
      <c r="B23" s="18" t="s">
        <v>24</v>
      </c>
      <c r="C23" s="19" t="s">
        <v>2</v>
      </c>
      <c r="D23" s="19">
        <v>140</v>
      </c>
      <c r="E23" s="20">
        <v>79.8</v>
      </c>
      <c r="F23" s="20">
        <f t="shared" si="0"/>
        <v>11172</v>
      </c>
      <c r="G23" s="20">
        <v>79</v>
      </c>
      <c r="H23" s="20">
        <f t="shared" si="1"/>
        <v>11060</v>
      </c>
      <c r="I23" s="20">
        <v>78</v>
      </c>
      <c r="J23" s="20">
        <f t="shared" si="2"/>
        <v>10920</v>
      </c>
      <c r="K23" s="31">
        <f t="shared" si="3"/>
        <v>78.933333333333337</v>
      </c>
      <c r="L23" s="32">
        <f t="shared" si="4"/>
        <v>11050.2</v>
      </c>
      <c r="M23" s="10">
        <v>78.930000000000007</v>
      </c>
    </row>
    <row r="24" spans="1:13" ht="46.8" x14ac:dyDescent="0.3">
      <c r="A24" s="17">
        <v>18</v>
      </c>
      <c r="B24" s="18" t="s">
        <v>23</v>
      </c>
      <c r="C24" s="19" t="s">
        <v>5</v>
      </c>
      <c r="D24" s="19">
        <v>202</v>
      </c>
      <c r="E24" s="20">
        <v>2.89</v>
      </c>
      <c r="F24" s="20">
        <f t="shared" si="0"/>
        <v>583.78</v>
      </c>
      <c r="G24" s="20">
        <v>2.69</v>
      </c>
      <c r="H24" s="20">
        <f t="shared" si="1"/>
        <v>543.38</v>
      </c>
      <c r="I24" s="20">
        <v>2.5</v>
      </c>
      <c r="J24" s="20">
        <f t="shared" si="2"/>
        <v>505</v>
      </c>
      <c r="K24" s="31">
        <f t="shared" si="3"/>
        <v>2.6933333333333334</v>
      </c>
      <c r="L24" s="32">
        <f t="shared" si="4"/>
        <v>543.38</v>
      </c>
      <c r="M24" s="10">
        <v>2.69</v>
      </c>
    </row>
    <row r="25" spans="1:13" ht="93.6" x14ac:dyDescent="0.3">
      <c r="A25" s="17">
        <v>19</v>
      </c>
      <c r="B25" s="18" t="s">
        <v>22</v>
      </c>
      <c r="C25" s="19" t="s">
        <v>3</v>
      </c>
      <c r="D25" s="19">
        <v>1300</v>
      </c>
      <c r="E25" s="20">
        <v>13.9</v>
      </c>
      <c r="F25" s="20">
        <f t="shared" si="0"/>
        <v>18070</v>
      </c>
      <c r="G25" s="20">
        <v>13</v>
      </c>
      <c r="H25" s="20">
        <f t="shared" si="1"/>
        <v>16900</v>
      </c>
      <c r="I25" s="20">
        <v>12.9</v>
      </c>
      <c r="J25" s="20">
        <f t="shared" si="2"/>
        <v>16770</v>
      </c>
      <c r="K25" s="31">
        <f t="shared" si="3"/>
        <v>13.266666666666666</v>
      </c>
      <c r="L25" s="32">
        <f t="shared" si="4"/>
        <v>17251</v>
      </c>
      <c r="M25" s="10">
        <v>13.27</v>
      </c>
    </row>
    <row r="26" spans="1:13" x14ac:dyDescent="0.3">
      <c r="F26" s="26">
        <f>SUM(F7:F25)</f>
        <v>288105.78000000003</v>
      </c>
      <c r="H26" s="26">
        <f>SUM(H7:H25)</f>
        <v>279634.38</v>
      </c>
      <c r="J26" s="26">
        <f>SUM(J7:J25)</f>
        <v>287925</v>
      </c>
      <c r="L26" s="33">
        <f>SUM(L7:L25)</f>
        <v>284948.88</v>
      </c>
    </row>
    <row r="28" spans="1:13" ht="45.6" customHeight="1" x14ac:dyDescent="0.3">
      <c r="B28" s="34" t="s">
        <v>42</v>
      </c>
      <c r="C28" s="34"/>
      <c r="D28" s="34"/>
      <c r="E28" s="34"/>
      <c r="F28" s="34"/>
      <c r="G28" s="34"/>
      <c r="H28" s="34"/>
      <c r="I28" s="34"/>
      <c r="J28" s="34"/>
    </row>
  </sheetData>
  <sortState ref="A7:F25">
    <sortCondition ref="A7:A25"/>
  </sortState>
  <mergeCells count="6">
    <mergeCell ref="B28:J28"/>
    <mergeCell ref="E5:F5"/>
    <mergeCell ref="E4:J4"/>
    <mergeCell ref="G5:H5"/>
    <mergeCell ref="I5:J5"/>
    <mergeCell ref="B1:J2"/>
  </mergeCells>
  <pageMargins left="0.511811024" right="0.511811024" top="0.78740157499999996" bottom="0.78740157499999996" header="0.31496062000000002" footer="0.31496062000000002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5"/>
  <sheetViews>
    <sheetView topLeftCell="A18" workbookViewId="0">
      <selection activeCell="E5" sqref="E5:F25"/>
    </sheetView>
  </sheetViews>
  <sheetFormatPr defaultRowHeight="14.4" x14ac:dyDescent="0.3"/>
  <cols>
    <col min="2" max="2" width="54.6640625" customWidth="1"/>
    <col min="5" max="5" width="14.109375" customWidth="1"/>
    <col min="6" max="6" width="16.5546875" customWidth="1"/>
  </cols>
  <sheetData>
    <row r="5" spans="1:6" ht="28.8" x14ac:dyDescent="0.3">
      <c r="A5" s="1" t="s">
        <v>29</v>
      </c>
      <c r="B5" s="7" t="s">
        <v>30</v>
      </c>
      <c r="C5" s="8" t="s">
        <v>31</v>
      </c>
      <c r="D5" s="8" t="s">
        <v>32</v>
      </c>
      <c r="E5" s="8" t="s">
        <v>34</v>
      </c>
      <c r="F5" s="8" t="s">
        <v>33</v>
      </c>
    </row>
    <row r="6" spans="1:6" ht="57.6" x14ac:dyDescent="0.3">
      <c r="A6" s="6">
        <v>1</v>
      </c>
      <c r="B6" s="3" t="s">
        <v>10</v>
      </c>
      <c r="C6" s="4" t="s">
        <v>2</v>
      </c>
      <c r="D6" s="4">
        <v>2500</v>
      </c>
      <c r="E6" s="5">
        <v>5.43</v>
      </c>
      <c r="F6" s="5">
        <f>SUM(E6*D6)</f>
        <v>13575</v>
      </c>
    </row>
    <row r="7" spans="1:6" ht="86.4" x14ac:dyDescent="0.3">
      <c r="A7" s="6">
        <v>2</v>
      </c>
      <c r="B7" s="3" t="s">
        <v>11</v>
      </c>
      <c r="C7" s="4" t="s">
        <v>2</v>
      </c>
      <c r="D7" s="4">
        <v>800</v>
      </c>
      <c r="E7" s="5">
        <v>7.33</v>
      </c>
      <c r="F7" s="5">
        <f t="shared" ref="F7:F24" si="0">SUM(E7*D7)</f>
        <v>5864</v>
      </c>
    </row>
    <row r="8" spans="1:6" ht="72" x14ac:dyDescent="0.3">
      <c r="A8" s="6">
        <v>3</v>
      </c>
      <c r="B8" s="3" t="s">
        <v>12</v>
      </c>
      <c r="C8" s="4" t="s">
        <v>2</v>
      </c>
      <c r="D8" s="4">
        <v>2000</v>
      </c>
      <c r="E8" s="5">
        <v>26.1</v>
      </c>
      <c r="F8" s="5">
        <f t="shared" si="0"/>
        <v>52200</v>
      </c>
    </row>
    <row r="9" spans="1:6" ht="57.6" x14ac:dyDescent="0.3">
      <c r="A9" s="6">
        <v>4</v>
      </c>
      <c r="B9" s="3" t="s">
        <v>13</v>
      </c>
      <c r="C9" s="4" t="s">
        <v>2</v>
      </c>
      <c r="D9" s="4">
        <v>1700</v>
      </c>
      <c r="E9" s="5">
        <v>11.55</v>
      </c>
      <c r="F9" s="5">
        <f t="shared" si="0"/>
        <v>19635</v>
      </c>
    </row>
    <row r="10" spans="1:6" ht="57.6" x14ac:dyDescent="0.3">
      <c r="A10" s="6">
        <v>5</v>
      </c>
      <c r="B10" s="3" t="s">
        <v>14</v>
      </c>
      <c r="C10" s="4" t="s">
        <v>2</v>
      </c>
      <c r="D10" s="4">
        <v>650</v>
      </c>
      <c r="E10" s="5">
        <v>18.899999999999999</v>
      </c>
      <c r="F10" s="5">
        <f t="shared" si="0"/>
        <v>12284.999999999998</v>
      </c>
    </row>
    <row r="11" spans="1:6" ht="86.4" x14ac:dyDescent="0.3">
      <c r="A11" s="6">
        <v>6</v>
      </c>
      <c r="B11" s="3" t="s">
        <v>15</v>
      </c>
      <c r="C11" s="4" t="s">
        <v>3</v>
      </c>
      <c r="D11" s="4">
        <v>130</v>
      </c>
      <c r="E11" s="5">
        <v>9.1999999999999993</v>
      </c>
      <c r="F11" s="5">
        <f t="shared" si="0"/>
        <v>1196</v>
      </c>
    </row>
    <row r="12" spans="1:6" ht="43.2" x14ac:dyDescent="0.3">
      <c r="A12" s="6">
        <v>7</v>
      </c>
      <c r="B12" s="3" t="s">
        <v>16</v>
      </c>
      <c r="C12" s="4" t="s">
        <v>3</v>
      </c>
      <c r="D12" s="4">
        <v>130</v>
      </c>
      <c r="E12" s="5">
        <v>31</v>
      </c>
      <c r="F12" s="5">
        <f t="shared" si="0"/>
        <v>4030</v>
      </c>
    </row>
    <row r="13" spans="1:6" ht="72" x14ac:dyDescent="0.3">
      <c r="A13" s="6">
        <v>8</v>
      </c>
      <c r="B13" s="3" t="s">
        <v>17</v>
      </c>
      <c r="C13" s="4" t="s">
        <v>4</v>
      </c>
      <c r="D13" s="4">
        <v>60</v>
      </c>
      <c r="E13" s="5">
        <v>10.1</v>
      </c>
      <c r="F13" s="5">
        <f t="shared" si="0"/>
        <v>606</v>
      </c>
    </row>
    <row r="14" spans="1:6" ht="57.6" x14ac:dyDescent="0.3">
      <c r="A14" s="6">
        <v>9</v>
      </c>
      <c r="B14" s="3" t="s">
        <v>18</v>
      </c>
      <c r="C14" s="4" t="s">
        <v>3</v>
      </c>
      <c r="D14" s="4">
        <v>450</v>
      </c>
      <c r="E14" s="5">
        <v>5.2</v>
      </c>
      <c r="F14" s="5">
        <f t="shared" si="0"/>
        <v>2340</v>
      </c>
    </row>
    <row r="15" spans="1:6" ht="43.2" x14ac:dyDescent="0.3">
      <c r="A15" s="6">
        <v>10</v>
      </c>
      <c r="B15" s="3" t="s">
        <v>19</v>
      </c>
      <c r="C15" s="4" t="s">
        <v>3</v>
      </c>
      <c r="D15" s="4">
        <v>7000</v>
      </c>
      <c r="E15" s="5">
        <v>0.45</v>
      </c>
      <c r="F15" s="5">
        <f t="shared" si="0"/>
        <v>3150</v>
      </c>
    </row>
    <row r="16" spans="1:6" ht="43.2" x14ac:dyDescent="0.3">
      <c r="A16" s="6">
        <v>11</v>
      </c>
      <c r="B16" s="3" t="s">
        <v>20</v>
      </c>
      <c r="C16" s="4" t="s">
        <v>3</v>
      </c>
      <c r="D16" s="4">
        <v>32000</v>
      </c>
      <c r="E16" s="5">
        <v>0.7</v>
      </c>
      <c r="F16" s="5">
        <f t="shared" si="0"/>
        <v>22400</v>
      </c>
    </row>
    <row r="17" spans="1:6" ht="57.6" x14ac:dyDescent="0.3">
      <c r="A17" s="6">
        <v>12</v>
      </c>
      <c r="B17" s="3" t="s">
        <v>21</v>
      </c>
      <c r="C17" s="4" t="s">
        <v>4</v>
      </c>
      <c r="D17" s="4">
        <v>300</v>
      </c>
      <c r="E17" s="5">
        <v>151.5</v>
      </c>
      <c r="F17" s="5">
        <f t="shared" si="0"/>
        <v>45450</v>
      </c>
    </row>
    <row r="18" spans="1:6" ht="43.2" x14ac:dyDescent="0.3">
      <c r="A18" s="6">
        <v>13</v>
      </c>
      <c r="B18" s="3" t="s">
        <v>27</v>
      </c>
      <c r="C18" s="4" t="s">
        <v>3</v>
      </c>
      <c r="D18" s="4">
        <v>70000</v>
      </c>
      <c r="E18" s="5">
        <v>0.33</v>
      </c>
      <c r="F18" s="5">
        <f t="shared" si="0"/>
        <v>23100</v>
      </c>
    </row>
    <row r="19" spans="1:6" ht="43.2" x14ac:dyDescent="0.3">
      <c r="A19" s="6">
        <v>14</v>
      </c>
      <c r="B19" s="3" t="s">
        <v>28</v>
      </c>
      <c r="C19" s="4" t="s">
        <v>3</v>
      </c>
      <c r="D19" s="4">
        <v>80000</v>
      </c>
      <c r="E19" s="5">
        <v>0.23</v>
      </c>
      <c r="F19" s="5">
        <f t="shared" si="0"/>
        <v>18400</v>
      </c>
    </row>
    <row r="20" spans="1:6" ht="57.6" x14ac:dyDescent="0.3">
      <c r="A20" s="6">
        <v>15</v>
      </c>
      <c r="B20" s="3" t="s">
        <v>26</v>
      </c>
      <c r="C20" s="4" t="s">
        <v>3</v>
      </c>
      <c r="D20" s="4">
        <v>30000</v>
      </c>
      <c r="E20" s="5">
        <v>0.23</v>
      </c>
      <c r="F20" s="5">
        <f t="shared" si="0"/>
        <v>6900</v>
      </c>
    </row>
    <row r="21" spans="1:6" ht="57.6" x14ac:dyDescent="0.3">
      <c r="A21" s="6">
        <v>16</v>
      </c>
      <c r="B21" s="3" t="s">
        <v>25</v>
      </c>
      <c r="C21" s="4" t="s">
        <v>3</v>
      </c>
      <c r="D21" s="4">
        <v>40000</v>
      </c>
      <c r="E21" s="5">
        <v>0.5</v>
      </c>
      <c r="F21" s="5">
        <f t="shared" si="0"/>
        <v>20000</v>
      </c>
    </row>
    <row r="22" spans="1:6" ht="43.2" x14ac:dyDescent="0.3">
      <c r="A22" s="6">
        <v>17</v>
      </c>
      <c r="B22" s="3" t="s">
        <v>24</v>
      </c>
      <c r="C22" s="4" t="s">
        <v>2</v>
      </c>
      <c r="D22" s="4">
        <v>140</v>
      </c>
      <c r="E22" s="5">
        <v>79</v>
      </c>
      <c r="F22" s="5">
        <f t="shared" si="0"/>
        <v>11060</v>
      </c>
    </row>
    <row r="23" spans="1:6" ht="28.8" x14ac:dyDescent="0.3">
      <c r="A23" s="6">
        <v>18</v>
      </c>
      <c r="B23" s="3" t="s">
        <v>23</v>
      </c>
      <c r="C23" s="4" t="s">
        <v>5</v>
      </c>
      <c r="D23" s="4">
        <v>202</v>
      </c>
      <c r="E23" s="5">
        <v>2.69</v>
      </c>
      <c r="F23" s="5">
        <f t="shared" si="0"/>
        <v>543.38</v>
      </c>
    </row>
    <row r="24" spans="1:6" ht="72" x14ac:dyDescent="0.3">
      <c r="A24" s="6">
        <v>19</v>
      </c>
      <c r="B24" s="3" t="s">
        <v>22</v>
      </c>
      <c r="C24" s="4" t="s">
        <v>3</v>
      </c>
      <c r="D24" s="4">
        <v>1300</v>
      </c>
      <c r="E24" s="5">
        <v>13</v>
      </c>
      <c r="F24" s="5">
        <f t="shared" si="0"/>
        <v>16900</v>
      </c>
    </row>
    <row r="25" spans="1:6" x14ac:dyDescent="0.3">
      <c r="A25" s="2"/>
      <c r="B25" s="2"/>
      <c r="C25" s="2"/>
      <c r="D25" s="2"/>
      <c r="E25" s="2"/>
      <c r="F25" s="9">
        <f>SUM(F6:F24)</f>
        <v>279634.38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3"/>
  <sheetViews>
    <sheetView topLeftCell="A18" workbookViewId="0">
      <selection activeCell="E4" sqref="E4:F23"/>
    </sheetView>
  </sheetViews>
  <sheetFormatPr defaultRowHeight="14.4" x14ac:dyDescent="0.3"/>
  <cols>
    <col min="2" max="2" width="48.21875" customWidth="1"/>
    <col min="5" max="5" width="11.88671875" customWidth="1"/>
    <col min="6" max="6" width="16.5546875" customWidth="1"/>
  </cols>
  <sheetData>
    <row r="3" spans="1:6" ht="43.2" x14ac:dyDescent="0.3">
      <c r="A3" s="1" t="s">
        <v>29</v>
      </c>
      <c r="B3" s="7" t="s">
        <v>30</v>
      </c>
      <c r="C3" s="8" t="s">
        <v>31</v>
      </c>
      <c r="D3" s="8" t="s">
        <v>32</v>
      </c>
      <c r="E3" s="8" t="s">
        <v>34</v>
      </c>
      <c r="F3" s="8" t="s">
        <v>33</v>
      </c>
    </row>
    <row r="4" spans="1:6" ht="72" x14ac:dyDescent="0.3">
      <c r="A4" s="6">
        <v>1</v>
      </c>
      <c r="B4" s="3" t="s">
        <v>10</v>
      </c>
      <c r="C4" s="4" t="s">
        <v>2</v>
      </c>
      <c r="D4" s="4">
        <v>2500</v>
      </c>
      <c r="E4" s="5">
        <v>5.4</v>
      </c>
      <c r="F4" s="5">
        <f>SUM(E4*D4)</f>
        <v>13500</v>
      </c>
    </row>
    <row r="5" spans="1:6" ht="100.8" x14ac:dyDescent="0.3">
      <c r="A5" s="6">
        <v>2</v>
      </c>
      <c r="B5" s="3" t="s">
        <v>11</v>
      </c>
      <c r="C5" s="4" t="s">
        <v>2</v>
      </c>
      <c r="D5" s="4">
        <v>800</v>
      </c>
      <c r="E5" s="5">
        <v>8</v>
      </c>
      <c r="F5" s="5">
        <f t="shared" ref="F5:F22" si="0">SUM(E5*D5)</f>
        <v>6400</v>
      </c>
    </row>
    <row r="6" spans="1:6" ht="86.4" x14ac:dyDescent="0.3">
      <c r="A6" s="6">
        <v>3</v>
      </c>
      <c r="B6" s="3" t="s">
        <v>12</v>
      </c>
      <c r="C6" s="4" t="s">
        <v>2</v>
      </c>
      <c r="D6" s="4">
        <v>2000</v>
      </c>
      <c r="E6" s="5">
        <v>26</v>
      </c>
      <c r="F6" s="5">
        <f t="shared" si="0"/>
        <v>52000</v>
      </c>
    </row>
    <row r="7" spans="1:6" ht="72" x14ac:dyDescent="0.3">
      <c r="A7" s="6">
        <v>4</v>
      </c>
      <c r="B7" s="3" t="s">
        <v>13</v>
      </c>
      <c r="C7" s="4" t="s">
        <v>2</v>
      </c>
      <c r="D7" s="4">
        <v>1700</v>
      </c>
      <c r="E7" s="5">
        <v>12</v>
      </c>
      <c r="F7" s="5">
        <f t="shared" si="0"/>
        <v>20400</v>
      </c>
    </row>
    <row r="8" spans="1:6" ht="72" x14ac:dyDescent="0.3">
      <c r="A8" s="6">
        <v>5</v>
      </c>
      <c r="B8" s="3" t="s">
        <v>14</v>
      </c>
      <c r="C8" s="4" t="s">
        <v>2</v>
      </c>
      <c r="D8" s="4">
        <v>650</v>
      </c>
      <c r="E8" s="5">
        <v>18</v>
      </c>
      <c r="F8" s="5">
        <f t="shared" si="0"/>
        <v>11700</v>
      </c>
    </row>
    <row r="9" spans="1:6" ht="100.8" x14ac:dyDescent="0.3">
      <c r="A9" s="6">
        <v>6</v>
      </c>
      <c r="B9" s="3" t="s">
        <v>15</v>
      </c>
      <c r="C9" s="4" t="s">
        <v>3</v>
      </c>
      <c r="D9" s="4">
        <v>130</v>
      </c>
      <c r="E9" s="5">
        <v>9</v>
      </c>
      <c r="F9" s="5">
        <f t="shared" si="0"/>
        <v>1170</v>
      </c>
    </row>
    <row r="10" spans="1:6" ht="43.2" x14ac:dyDescent="0.3">
      <c r="A10" s="6">
        <v>7</v>
      </c>
      <c r="B10" s="3" t="s">
        <v>16</v>
      </c>
      <c r="C10" s="4" t="s">
        <v>3</v>
      </c>
      <c r="D10" s="4">
        <v>130</v>
      </c>
      <c r="E10" s="5">
        <v>30</v>
      </c>
      <c r="F10" s="5">
        <f t="shared" si="0"/>
        <v>3900</v>
      </c>
    </row>
    <row r="11" spans="1:6" ht="72" x14ac:dyDescent="0.3">
      <c r="A11" s="6">
        <v>8</v>
      </c>
      <c r="B11" s="3" t="s">
        <v>17</v>
      </c>
      <c r="C11" s="4" t="s">
        <v>4</v>
      </c>
      <c r="D11" s="4">
        <v>60</v>
      </c>
      <c r="E11" s="5">
        <v>11</v>
      </c>
      <c r="F11" s="5">
        <f t="shared" si="0"/>
        <v>660</v>
      </c>
    </row>
    <row r="12" spans="1:6" ht="72" x14ac:dyDescent="0.3">
      <c r="A12" s="6">
        <v>9</v>
      </c>
      <c r="B12" s="3" t="s">
        <v>18</v>
      </c>
      <c r="C12" s="4" t="s">
        <v>3</v>
      </c>
      <c r="D12" s="4">
        <v>450</v>
      </c>
      <c r="E12" s="5">
        <v>5</v>
      </c>
      <c r="F12" s="5">
        <f t="shared" si="0"/>
        <v>2250</v>
      </c>
    </row>
    <row r="13" spans="1:6" ht="43.2" x14ac:dyDescent="0.3">
      <c r="A13" s="6">
        <v>10</v>
      </c>
      <c r="B13" s="3" t="s">
        <v>19</v>
      </c>
      <c r="C13" s="4" t="s">
        <v>3</v>
      </c>
      <c r="D13" s="4">
        <v>7000</v>
      </c>
      <c r="E13" s="5">
        <v>0.55000000000000004</v>
      </c>
      <c r="F13" s="5">
        <f t="shared" si="0"/>
        <v>3850.0000000000005</v>
      </c>
    </row>
    <row r="14" spans="1:6" ht="43.2" x14ac:dyDescent="0.3">
      <c r="A14" s="6">
        <v>11</v>
      </c>
      <c r="B14" s="3" t="s">
        <v>20</v>
      </c>
      <c r="C14" s="4" t="s">
        <v>3</v>
      </c>
      <c r="D14" s="4">
        <v>32000</v>
      </c>
      <c r="E14" s="5">
        <v>0.65</v>
      </c>
      <c r="F14" s="5">
        <f t="shared" si="0"/>
        <v>20800</v>
      </c>
    </row>
    <row r="15" spans="1:6" ht="72" x14ac:dyDescent="0.3">
      <c r="A15" s="6">
        <v>12</v>
      </c>
      <c r="B15" s="3" t="s">
        <v>21</v>
      </c>
      <c r="C15" s="4" t="s">
        <v>4</v>
      </c>
      <c r="D15" s="4">
        <v>300</v>
      </c>
      <c r="E15" s="5">
        <v>152</v>
      </c>
      <c r="F15" s="5">
        <f t="shared" si="0"/>
        <v>45600</v>
      </c>
    </row>
    <row r="16" spans="1:6" ht="57.6" x14ac:dyDescent="0.3">
      <c r="A16" s="6">
        <v>13</v>
      </c>
      <c r="B16" s="3" t="s">
        <v>27</v>
      </c>
      <c r="C16" s="4" t="s">
        <v>3</v>
      </c>
      <c r="D16" s="4">
        <v>70000</v>
      </c>
      <c r="E16" s="5">
        <v>0.35</v>
      </c>
      <c r="F16" s="5">
        <f t="shared" si="0"/>
        <v>24500</v>
      </c>
    </row>
    <row r="17" spans="1:6" ht="57.6" x14ac:dyDescent="0.3">
      <c r="A17" s="6">
        <v>14</v>
      </c>
      <c r="B17" s="3" t="s">
        <v>28</v>
      </c>
      <c r="C17" s="4" t="s">
        <v>3</v>
      </c>
      <c r="D17" s="4">
        <v>80000</v>
      </c>
      <c r="E17" s="5">
        <v>0.25</v>
      </c>
      <c r="F17" s="5">
        <f t="shared" si="0"/>
        <v>20000</v>
      </c>
    </row>
    <row r="18" spans="1:6" ht="57.6" x14ac:dyDescent="0.3">
      <c r="A18" s="6">
        <v>15</v>
      </c>
      <c r="B18" s="3" t="s">
        <v>26</v>
      </c>
      <c r="C18" s="4" t="s">
        <v>3</v>
      </c>
      <c r="D18" s="4">
        <v>30000</v>
      </c>
      <c r="E18" s="5">
        <v>0.3</v>
      </c>
      <c r="F18" s="5">
        <f t="shared" si="0"/>
        <v>9000</v>
      </c>
    </row>
    <row r="19" spans="1:6" ht="57.6" x14ac:dyDescent="0.3">
      <c r="A19" s="6">
        <v>16</v>
      </c>
      <c r="B19" s="3" t="s">
        <v>25</v>
      </c>
      <c r="C19" s="4" t="s">
        <v>3</v>
      </c>
      <c r="D19" s="4">
        <v>40000</v>
      </c>
      <c r="E19" s="5">
        <v>0.6</v>
      </c>
      <c r="F19" s="5">
        <f t="shared" si="0"/>
        <v>24000</v>
      </c>
    </row>
    <row r="20" spans="1:6" ht="57.6" x14ac:dyDescent="0.3">
      <c r="A20" s="6">
        <v>17</v>
      </c>
      <c r="B20" s="3" t="s">
        <v>24</v>
      </c>
      <c r="C20" s="4" t="s">
        <v>2</v>
      </c>
      <c r="D20" s="4">
        <v>140</v>
      </c>
      <c r="E20" s="5">
        <v>78</v>
      </c>
      <c r="F20" s="5">
        <f t="shared" si="0"/>
        <v>10920</v>
      </c>
    </row>
    <row r="21" spans="1:6" ht="43.2" x14ac:dyDescent="0.3">
      <c r="A21" s="6">
        <v>18</v>
      </c>
      <c r="B21" s="3" t="s">
        <v>23</v>
      </c>
      <c r="C21" s="4" t="s">
        <v>5</v>
      </c>
      <c r="D21" s="4">
        <v>202</v>
      </c>
      <c r="E21" s="5">
        <v>2.5</v>
      </c>
      <c r="F21" s="5">
        <f t="shared" si="0"/>
        <v>505</v>
      </c>
    </row>
    <row r="22" spans="1:6" ht="86.4" x14ac:dyDescent="0.3">
      <c r="A22" s="6">
        <v>19</v>
      </c>
      <c r="B22" s="3" t="s">
        <v>22</v>
      </c>
      <c r="C22" s="4" t="s">
        <v>3</v>
      </c>
      <c r="D22" s="4">
        <v>1300</v>
      </c>
      <c r="E22" s="5">
        <v>12.9</v>
      </c>
      <c r="F22" s="5">
        <f t="shared" si="0"/>
        <v>16770</v>
      </c>
    </row>
    <row r="23" spans="1:6" x14ac:dyDescent="0.3">
      <c r="A23" s="2"/>
      <c r="B23" s="2"/>
      <c r="C23" s="2"/>
      <c r="D23" s="2"/>
      <c r="E23" s="2"/>
      <c r="F23" s="9">
        <f>SUM(F4:F22)</f>
        <v>287925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1</vt:lpstr>
      <vt:lpstr>2</vt:lpstr>
      <vt:lpstr>3</vt:lpstr>
      <vt:lpstr>'1'!Area_de_impressao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SUSENA CAVALCANTI</cp:lastModifiedBy>
  <dcterms:modified xsi:type="dcterms:W3CDTF">2025-07-01T14:26:54Z</dcterms:modified>
</cp:coreProperties>
</file>